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LANE 2017\MARIA DE LOS ANGELES VIGOYA\DIRECCIONAMIENTO ESTRATÉGICO\PLANES DE ACCIÓN\PLAN DE ACCIÓN 2018\"/>
    </mc:Choice>
  </mc:AlternateContent>
  <bookViews>
    <workbookView xWindow="0" yWindow="0" windowWidth="24240" windowHeight="12420"/>
  </bookViews>
  <sheets>
    <sheet name="PLAN DE ACCION 2018" sheetId="1" r:id="rId1"/>
    <sheet name="Hoja1" sheetId="2" r:id="rId2"/>
  </sheets>
  <externalReferences>
    <externalReference r:id="rId3"/>
  </externalReferences>
  <definedNames>
    <definedName name="_xlnm.Print_Area" localSheetId="0">'PLAN DE ACCION 2018'!$A$1:$H$69</definedName>
    <definedName name="_xlnm.Print_Titles" localSheetId="0">'PLAN DE ACCION 2018'!$14:$14</definedName>
  </definedNames>
  <calcPr calcId="152511"/>
</workbook>
</file>

<file path=xl/calcChain.xml><?xml version="1.0" encoding="utf-8"?>
<calcChain xmlns="http://schemas.openxmlformats.org/spreadsheetml/2006/main">
  <c r="G53" i="1" l="1"/>
  <c r="G12" i="1" l="1"/>
  <c r="G60" i="1" l="1"/>
  <c r="G59" i="1"/>
  <c r="G58" i="1"/>
  <c r="G56" i="1"/>
  <c r="G55" i="1"/>
  <c r="G54" i="1"/>
  <c r="G52" i="1"/>
  <c r="G51" i="1"/>
</calcChain>
</file>

<file path=xl/sharedStrings.xml><?xml version="1.0" encoding="utf-8"?>
<sst xmlns="http://schemas.openxmlformats.org/spreadsheetml/2006/main" count="198" uniqueCount="167">
  <si>
    <t>POLICÍA NACIONAL</t>
  </si>
  <si>
    <t>Código: 1DE-FR-0029</t>
  </si>
  <si>
    <t>Fecha: 31/08/12</t>
  </si>
  <si>
    <t>PLAN DE ACCIÓN VIGENCIA  2018</t>
  </si>
  <si>
    <t>Versión: 4</t>
  </si>
  <si>
    <t xml:space="preserve">META: </t>
  </si>
  <si>
    <t>TOTAL</t>
  </si>
  <si>
    <t>Nombre de la Tarea</t>
  </si>
  <si>
    <t>Descripción de la tarea</t>
  </si>
  <si>
    <t>Responsable</t>
  </si>
  <si>
    <t>Fecha
Inicio</t>
  </si>
  <si>
    <t>Fecha
Final</t>
  </si>
  <si>
    <t>Peso</t>
  </si>
  <si>
    <t>Presupuesto</t>
  </si>
  <si>
    <t>Unidad Recurso</t>
  </si>
  <si>
    <t>Capacitar SGF - SINCO al 100% de las Unidades</t>
  </si>
  <si>
    <t xml:space="preserve">DISAN - Grupo Financiero </t>
  </si>
  <si>
    <t>/134arnmj4|23gt</t>
  </si>
  <si>
    <t xml:space="preserve">Jefe Área Administrativa y Financiera DISAN. TC. Nairo Enrique Espinel Rojas  </t>
  </si>
  <si>
    <t>DIRECCIÓN DE SANIDAD</t>
  </si>
  <si>
    <t xml:space="preserve">Página 1 de 1 </t>
  </si>
  <si>
    <t>Categoría. 1_MTI_Diseñar e implementar un modelo de aseguramiento en salud, sostenible económicamente, que garantice la prestación de servicios en el Subsistema de Salud de la PONAL</t>
  </si>
  <si>
    <t>1. Diagnósticar y analizar el sistema de financiamiento del Subsistema de Salud Policía Nacional (SSPN)</t>
  </si>
  <si>
    <t>Jefe Grupo Financiero DISAN. MY. Omar Leonardo Villalobos Rincòn</t>
  </si>
  <si>
    <t xml:space="preserve">2. Referenciar modelos de aseguramiento financiero del sistema general de salud </t>
  </si>
  <si>
    <t>3. Defininir el marco conceptual del Modelo de Aseguramiento Financiero</t>
  </si>
  <si>
    <t>4. Presentar el proyecto del Modelo de Aseguramiento Financiero</t>
  </si>
  <si>
    <t>7 Realizar Propuesta de un Módulo de Control del gasto</t>
  </si>
  <si>
    <t>COMPLEMENTO ESTRATEGIA No. 1.  Generar medidas de control efectivas y oportunas las cuales sean de estricto cumplimiento para la debida ejecución del gasto a fin de garantizar la sostenibilidad financiera del Subsistema.</t>
  </si>
  <si>
    <t xml:space="preserve">COMPLEMENTO ESTRATEGIA No. 3. Proyectar y gestionar necesidades de personal de acuerdo con lo servicios ofertados y la sostenibilidad del Subsistema de Salud de la Policía Nacional.
</t>
  </si>
  <si>
    <t>Jefe TELEMATICA DISAN. TC. Toro Parra Francy Alexis</t>
  </si>
  <si>
    <t>01/04/2018
01/07/2018</t>
  </si>
  <si>
    <t>30/06/2018
30/09/2018</t>
  </si>
  <si>
    <t>COMPLEMENTO A LA ESTRATÉGIA No. 4  Fortalecer la infraestructura física y Sistema de información Tecnológica de la Dirección de Sanidad</t>
  </si>
  <si>
    <t>1. Gestionar personal con perfiles y competencias de acuerdo a las necesidades del Modelo de Atención Integral en Salud</t>
  </si>
  <si>
    <t>1.2. Gestionar personal con perfiles y competencias de acuerdo a las necesidades del Modelo de Atención Integral en Salud</t>
  </si>
  <si>
    <t>2. Fortalecer la investigación, innovación y apropiación del conocimiento, e implementar un observatorio en salud policial como un mecanismo de comunicación entre la investigación en salud y la comunidad policial.</t>
  </si>
  <si>
    <t>2.1. Fortalecer la investigación, innovación y apropiación del conocimiento, e implementar un observatorio en salud policial como un mecanismo de comunicación entre la investigación en salud y la comunidad policial.</t>
  </si>
  <si>
    <t>1.1. Implementar el modelo financiero aplicable al sector salud,  para garantizar la sostenibilidad económica</t>
  </si>
  <si>
    <t xml:space="preserve">1. Desarrollar  Redes Integradas de Servicios de Salud (RISS) asegurando la prestación de los servicios a los usuarios del Subsistema de Salud. </t>
  </si>
  <si>
    <t>Jefe de Comunicaciones Estratégicas DISAN. TE. Alfonso Valderrama Elkin Fernando</t>
  </si>
  <si>
    <t>5. Conceptualizar las piezas gráficas para el Octavo eje educativo.</t>
  </si>
  <si>
    <t>1. Implementar el modelo financiero aplicable al sector salud,  para garantizar la sostenibilidad económica</t>
  </si>
  <si>
    <t>8. Monitorear la ejecución del Programa de Urgencias</t>
  </si>
  <si>
    <t>28/07/2018
27/10/2018</t>
  </si>
  <si>
    <t>3/04/2018
3/08/2018</t>
  </si>
  <si>
    <t>2. Fortalecer mecanismos de control en la validación de derechos y novedades de usuarios que permita conocer y caracterizar la población del subsistema.</t>
  </si>
  <si>
    <t>3.1. Implementar planeación y provisión de servicios de salud alineados a los resultados de la gestión del riesgo en salud.</t>
  </si>
  <si>
    <t>3.2. Implementar planeación y provisión de servicios de salud alineados a los resultados de la gestión del riesgo en salud.</t>
  </si>
  <si>
    <t>4. Implementar mecanismos  de regulación en el uso de servicios de salud para mejorar la satisfacción en la demanda y su calidad.</t>
  </si>
  <si>
    <t>5. Ajustar procesos y estructura orgánica para el asegurador y prestador  que se adecuen al Modelo de Atención Integral en Salud.</t>
  </si>
  <si>
    <t>2. Intervenir los riesgos individuales en salud identificados y priorizados por grupos poblacionales asignados a los Equipos Básicos de Atención en Salud (EBAS).</t>
  </si>
  <si>
    <t>2.1. Intervenir los riesgos individuales en salud identificados y priorizados por grupos poblacionales asignados a los Equipos Básicos de Atención en Salud (EBAS).</t>
  </si>
  <si>
    <t>2.2. Intervenir los riesgos individuales en salud identificados y priorizados por grupos poblacionales asignados a los Equipos Básicos de Atención en Salud (EBAS).</t>
  </si>
  <si>
    <t>1. 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</si>
  <si>
    <t>1.1. 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</si>
  <si>
    <t>1.2. 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</si>
  <si>
    <t xml:space="preserve">2. Realizar  seguimiento y control a la aplicación de las polìticas de seguridad de la información </t>
  </si>
  <si>
    <t>Jefe Asuntos  Jurídicos DISAN.  AS. Carmen Lilia Puig Garcia</t>
  </si>
  <si>
    <t>Jefe Grupo Talento Humano DISAN. MY. 
Brigitte Yasmin Higuera Rincòn</t>
  </si>
  <si>
    <t>Jefe Planeación DISAN TC. Mauricio Piñeros Cortes</t>
  </si>
  <si>
    <t xml:space="preserve">Jefe Área Administrativa y Financiera DISAN.
TC. Nairo Enrique Espinel Rojas  </t>
  </si>
  <si>
    <t>Jefe Grupo Talento Humano DISAN.
MY. Brigitte Yasmin Higuera Rincòn</t>
  </si>
  <si>
    <t>Jefe Grupo Talento Humano DISAN. 
MY. Brigitte Yasmin Higuera Rincòn</t>
  </si>
  <si>
    <t xml:space="preserve">
05/04/2018
05/07/2018
05/10/2018
25/12/2018
</t>
  </si>
  <si>
    <t>05/01/2018
05/04/2018
05/07/2018
05/10/2018</t>
  </si>
  <si>
    <t xml:space="preserve">ELABORÓ: 
TC. MAURICIO PIÑEROS CORTÉS
Jefe Planeación DISAN
</t>
  </si>
  <si>
    <t>1 Trimestre</t>
  </si>
  <si>
    <t>2 Trimestre</t>
  </si>
  <si>
    <t>3 Trimestre</t>
  </si>
  <si>
    <t>4 Trimestre</t>
  </si>
  <si>
    <t xml:space="preserve">6. Realizar diagnóstico de la operaciòn   del Módulo de Control del gasto.
 </t>
  </si>
  <si>
    <t>5. Diseñar  un Módulo de costos para la Direcciòn de Sanidad</t>
  </si>
  <si>
    <t>1.2. Implementar el modelo financiero aplicable al sector salud,  para garantizar la sostenibilidad económica</t>
  </si>
  <si>
    <t>3. Implementar la gestión integral del riesgo en salud, para la adecuada asignación de recursos y óptima prestación del servicio.</t>
  </si>
  <si>
    <t xml:space="preserve">1.1. Desarrollar  Redes Integradas de Servicios de Salud (RISS) asegurando la prestación de los servicios a los usuarios del Subsistema de Salud. </t>
  </si>
  <si>
    <t>1.1. Gestionar personal con perfiles y competencias de acuerdo a las necesidades del Modelo de Atención Integral en Salud</t>
  </si>
  <si>
    <t xml:space="preserve">1. Definir  parámetros para la identificaciòn de requerimientos. </t>
  </si>
  <si>
    <t>2. Actualizar  el Manual de funciones y competencias acorde con la nueva estructura.</t>
  </si>
  <si>
    <t xml:space="preserve">4. Presentar informe de ejecución. </t>
  </si>
  <si>
    <t>5.  Diagnosticar cambios para la transición del Modelo de Atención Integral en Salud.</t>
  </si>
  <si>
    <t xml:space="preserve">6. Determinar plan de intervención de la gestión del cambio. </t>
  </si>
  <si>
    <t>1.  Analizar desde la nueva estructura los cambios organizacionales.</t>
  </si>
  <si>
    <t>Jefe Grupo Talento Humano DISAN. MY.Brigitte Yasmin Higuera Rincòn</t>
  </si>
  <si>
    <t>Jefe Grupo Talento Humano DISAN. MY. Brigitte Yasmin Higuera Rincòn</t>
  </si>
  <si>
    <t xml:space="preserve">Jefe Área Gestión de Servicios en Salud DISAN.
CR. Gloria Esmeralda Ariza Becerra </t>
  </si>
  <si>
    <t xml:space="preserve">Jefe Área Gestión de Servicios en Salud. DISAN
CR. Gloria Esmeralda Ariza Becerra </t>
  </si>
  <si>
    <t xml:space="preserve">Jefe Área Gestión de Servicios en Salud.  DISAN
CR. Gloria Esmeralda Ariza Becerra </t>
  </si>
  <si>
    <t xml:space="preserve">3. Generar directrices para la gestiòn y resoluciòn de fallas del sistema de informaciòn SISAP.  </t>
  </si>
  <si>
    <t>6.  Divulgar y socializar los contenidos del Octavo eje educativo.</t>
  </si>
  <si>
    <t xml:space="preserve">7.  Evaluar los resultados del Octavo eje educativo. </t>
  </si>
  <si>
    <t xml:space="preserve">4.  Evaluar los resultados del Séptimo eje educativo. </t>
  </si>
  <si>
    <t>3.  Divulgar y Socializar los contenidos del Séptimo eje educativo.</t>
  </si>
  <si>
    <t>2. Conceptualizar las piezas gráficas para el Séptimo eje educativo.</t>
  </si>
  <si>
    <t>1. Elaborar la estratégia de comunicación para el Séptimo y octavo eje educativo.</t>
  </si>
  <si>
    <t xml:space="preserve">Presupuesto </t>
  </si>
  <si>
    <t xml:space="preserve">Jefe Área Medicina Laboral.  DISAN MY. Maricela Briceño Suarez
</t>
  </si>
  <si>
    <t>Jefe Área Gestión de Servicios en Salud.  DISAN
CR. Gloria Esmeralda Ariza Becerra.  DISAN
Jefe Grupo Talento Humano DISAN.
MY. Brigitte Yasmin Higuera Rincòn.</t>
  </si>
  <si>
    <t>APROBÓ: 
MG. OSCAR ATEHORTUA DUQUE                                                             Director de Sanidad Policía Nacional</t>
  </si>
  <si>
    <t xml:space="preserve">REVISÓ: 
BG. HENRY ARMANDO SANABRIA CELY   
Subdirector de Sanidad                                                                                                                          
</t>
  </si>
  <si>
    <t xml:space="preserve">3. Determinar las necesidades del personal y los recursos presupuestales  acorde al MAIS.
</t>
  </si>
  <si>
    <t xml:space="preserve">01/03/2018
01/06/2018
01/09/2018
</t>
  </si>
  <si>
    <t xml:space="preserve">30/05/2018
30/08/2018
30/11/2018
</t>
  </si>
  <si>
    <r>
      <rPr>
        <b/>
        <sz val="11"/>
        <rFont val="Arial"/>
        <family val="2"/>
      </rPr>
      <t>Objetivo estratégico</t>
    </r>
    <r>
      <rPr>
        <sz val="11"/>
        <rFont val="Arial"/>
        <family val="2"/>
      </rPr>
      <t>:  DHI5 Optimizar los servicios de salud y bienestar que permitan satisfacer las necesidades del Policía y su familia.</t>
    </r>
  </si>
  <si>
    <r>
      <t xml:space="preserve">Iniciativa estratégica: </t>
    </r>
    <r>
      <rPr>
        <sz val="11"/>
        <rFont val="Arial"/>
        <family val="2"/>
      </rPr>
      <t xml:space="preserve">Mejorar la prestación de los servicios de salud a partir de la administración de los recursos basada en el aseguramiento y  la prevención de los riesgos  a través de un talento humano con el perfil y la competencia que garantice una efectiva atención. </t>
    </r>
  </si>
  <si>
    <r>
      <t xml:space="preserve">Nombre del plan: </t>
    </r>
    <r>
      <rPr>
        <sz val="11"/>
        <rFont val="Arial"/>
        <family val="2"/>
      </rPr>
      <t>DISAN_2018_MTI_Fortalecimiento del Servicio de Salud en la Policía Nacional</t>
    </r>
  </si>
  <si>
    <r>
      <rPr>
        <b/>
        <sz val="11"/>
        <rFont val="Arial"/>
        <family val="2"/>
      </rPr>
      <t>Versión del plan:</t>
    </r>
    <r>
      <rPr>
        <sz val="11"/>
        <rFont val="Arial"/>
        <family val="2"/>
      </rPr>
      <t xml:space="preserve">    0</t>
    </r>
  </si>
  <si>
    <r>
      <t xml:space="preserve">Descripción: </t>
    </r>
    <r>
      <rPr>
        <sz val="11"/>
        <rFont val="Arial"/>
        <family val="2"/>
      </rPr>
      <t xml:space="preserve"> Con las actividades propuestas se busca continuar en el proceso de implementaciòn del Modelo de Atenciòn en Integral en Salud,  la sostenibilidad económica y financiera del Subsistema de Salud de la Policía Nacional (SSPN) enfocando acciones hacia el diseño de un modelo de aseguramiento financiero en el corto mediano y largo plazo, generar en nuestros usuarios sentido de pertenencia hacia el SSPN  y la actualizaciòn del Sistema de Informaciòn para el logro de los objetivos de la Direcciòn de Sanidad.</t>
    </r>
  </si>
  <si>
    <r>
      <t>Indicador :</t>
    </r>
    <r>
      <rPr>
        <sz val="11"/>
        <rFont val="Arial"/>
        <family val="2"/>
      </rPr>
      <t xml:space="preserve"> Satisfacción del Usuario frente al servicio de sanidad </t>
    </r>
  </si>
  <si>
    <r>
      <t>Proceso:</t>
    </r>
    <r>
      <rPr>
        <sz val="11"/>
        <rFont val="Arial"/>
        <family val="2"/>
      </rPr>
      <t xml:space="preserve">  Administración del Aseguramiento en Salud</t>
    </r>
  </si>
  <si>
    <r>
      <t xml:space="preserve">Área organizacional: </t>
    </r>
    <r>
      <rPr>
        <sz val="11"/>
        <rFont val="Arial"/>
        <family val="2"/>
      </rPr>
      <t>Dirección de Sanidad</t>
    </r>
  </si>
  <si>
    <r>
      <t xml:space="preserve">Capacitar, Monitorear y controlar a las unidades que no cuentan con el aplicativo SGF - SINCO, con el fin de llevar un seguimiento al detalle dde acuerdo al manejo de la informacion al manejo de la informacion al dia - dia para el desarrollo financiero.                                                                                                                                                                                                                                                                                                              
</t>
    </r>
    <r>
      <rPr>
        <b/>
        <sz val="11"/>
        <rFont val="Arial"/>
        <family val="2"/>
      </rPr>
      <t xml:space="preserve">Evidencia                                                                                               </t>
    </r>
    <r>
      <rPr>
        <sz val="11"/>
        <rFont val="Arial"/>
        <family val="2"/>
      </rPr>
      <t xml:space="preserve">Presentar Acta de instalaion y capacitacion - compromisos del aplicativo a cada una de las Unidades. </t>
    </r>
  </si>
  <si>
    <r>
      <t xml:space="preserve">Teniendo en cuenta las actuales fuentes de financiación del SSMP  actualizar las Normas que establecen los recursos para  el Sisterma.
</t>
    </r>
    <r>
      <rPr>
        <b/>
        <sz val="11"/>
        <rFont val="Arial"/>
        <family val="2"/>
      </rPr>
      <t>Evidencia</t>
    </r>
    <r>
      <rPr>
        <sz val="11"/>
        <rFont val="Arial"/>
        <family val="2"/>
      </rPr>
      <t xml:space="preserve">: Proyecto de decreto para  la reforma jurídica de las actuales fuentes de financiación  </t>
    </r>
  </si>
  <si>
    <r>
      <t xml:space="preserve">Implementar el modelo financiero aplicable al sector salud,  para garantizar la sostenibilidad económica
</t>
    </r>
    <r>
      <rPr>
        <b/>
        <sz val="11"/>
        <rFont val="Arial"/>
        <family val="2"/>
      </rPr>
      <t xml:space="preserve">Evidencia: </t>
    </r>
    <r>
      <rPr>
        <sz val="11"/>
        <rFont val="Arial"/>
        <family val="2"/>
      </rPr>
      <t>Documento con el Modelo de Aseguramiento en Salud para el SSPN.</t>
    </r>
  </si>
  <si>
    <r>
      <t>Implementar el modelo financiero aplicable al sector salud,  para garantizar la sostenibilidad económica</t>
    </r>
    <r>
      <rPr>
        <b/>
        <sz val="11"/>
        <rFont val="Arial"/>
        <family val="2"/>
      </rPr>
      <t xml:space="preserve">
Evidencia</t>
    </r>
    <r>
      <rPr>
        <sz val="11"/>
        <rFont val="Arial"/>
        <family val="2"/>
      </rPr>
      <t xml:space="preserve">:Documento con el Modelo de Aseguramiento Financiero en Salud para el SSPN.
</t>
    </r>
  </si>
  <si>
    <r>
      <t>Fortalecer mecanismos de control en la validación de derechos y novedades de usuarios que permita conocer y caracterizar la población del subsistema.</t>
    </r>
    <r>
      <rPr>
        <b/>
        <sz val="11"/>
        <rFont val="Arial"/>
        <family val="2"/>
      </rPr>
      <t xml:space="preserve">
Evidencia</t>
    </r>
    <r>
      <rPr>
        <sz val="11"/>
        <rFont val="Arial"/>
        <family val="2"/>
      </rPr>
      <t xml:space="preserve">: Mecanismos de control en la validación de derechos divulgados con los afiliadores
</t>
    </r>
  </si>
  <si>
    <r>
      <t xml:space="preserve">Implementar la gestión integral del riesgo en salud, para la adecuada asignación de recursos y óptima prestación del servicio.
</t>
    </r>
    <r>
      <rPr>
        <b/>
        <sz val="11"/>
        <rFont val="Arial"/>
        <family val="2"/>
      </rPr>
      <t xml:space="preserve">
Evidencia: </t>
    </r>
    <r>
      <rPr>
        <sz val="11"/>
        <rFont val="Arial"/>
        <family val="2"/>
      </rPr>
      <t xml:space="preserve">Sistema de Administración de Riesgos en Salud (SAR) documentado y divulgado.
</t>
    </r>
  </si>
  <si>
    <r>
      <t>Implementar planeación y provisión de servicios de salud alineados a los resultados de la gestión del riesgo en salud.</t>
    </r>
    <r>
      <rPr>
        <b/>
        <sz val="11"/>
        <rFont val="Arial"/>
        <family val="2"/>
      </rPr>
      <t xml:space="preserve">
Evidencia</t>
    </r>
    <r>
      <rPr>
        <sz val="11"/>
        <rFont val="Arial"/>
        <family val="2"/>
      </rPr>
      <t xml:space="preserve">: Informe de estructura implementada en aseguramiento y prestación.
</t>
    </r>
  </si>
  <si>
    <r>
      <t xml:space="preserve">Implementar planeación y provisión de servicios de salud alineados a los resultados de la gestión del riesgo en salud.
</t>
    </r>
    <r>
      <rPr>
        <b/>
        <sz val="11"/>
        <rFont val="Arial"/>
        <family val="2"/>
      </rPr>
      <t>Evidencia</t>
    </r>
    <r>
      <rPr>
        <sz val="11"/>
        <rFont val="Arial"/>
        <family val="2"/>
      </rPr>
      <t xml:space="preserve">: Plan de provisión de servicios de salud.
</t>
    </r>
  </si>
  <si>
    <r>
      <t>Implementar mecanismos  de regulación en el uso de servicios de salud para mejorar la satisfacción en la demanda y su calidad.</t>
    </r>
    <r>
      <rPr>
        <b/>
        <sz val="11"/>
        <rFont val="Arial"/>
        <family val="2"/>
      </rPr>
      <t xml:space="preserve">
Evidencia</t>
    </r>
    <r>
      <rPr>
        <sz val="11"/>
        <rFont val="Arial"/>
        <family val="2"/>
      </rPr>
      <t xml:space="preserve">:Mecanismos de regulación documentados y socializados (pertinencia clínica y control administrativo)
</t>
    </r>
  </si>
  <si>
    <r>
      <t>Ajustar procesos y estructura orgánica para el asegurador y prestador  que se adecuen al Modelo de Atención Integral en Salud.</t>
    </r>
    <r>
      <rPr>
        <b/>
        <sz val="11"/>
        <rFont val="Arial"/>
        <family val="2"/>
      </rPr>
      <t xml:space="preserve">
Evidencia</t>
    </r>
    <r>
      <rPr>
        <sz val="11"/>
        <rFont val="Arial"/>
        <family val="2"/>
      </rPr>
      <t xml:space="preserve">: Estructura organizacional y modelo de operación por procesos alineado al Modelo de Atención en Salud.
</t>
    </r>
  </si>
  <si>
    <r>
      <rPr>
        <b/>
        <sz val="11"/>
        <rFont val="Arial"/>
        <family val="2"/>
      </rPr>
      <t>Categoría 2_MTI</t>
    </r>
    <r>
      <rPr>
        <sz val="11"/>
        <rFont val="Arial"/>
        <family val="2"/>
      </rPr>
      <t>_</t>
    </r>
    <r>
      <rPr>
        <b/>
        <sz val="11"/>
        <rFont val="Arial"/>
        <family val="2"/>
      </rPr>
      <t>Implementar el Modelo de Atención Integral en Salud (MAIS) mejorando la prestación de los servicios  y la  satisfacción del usuario</t>
    </r>
  </si>
  <si>
    <r>
      <t>Definir lineamientos para la conformación e implementación de  Redes Integradas de Servicios de Salud (RISS) en el Subsistema de Salud de la Policía Nacional .</t>
    </r>
    <r>
      <rPr>
        <b/>
        <sz val="11"/>
        <rFont val="Arial"/>
        <family val="2"/>
      </rPr>
      <t xml:space="preserve">
Evidencia:</t>
    </r>
    <r>
      <rPr>
        <sz val="11"/>
        <rFont val="Arial"/>
        <family val="2"/>
      </rPr>
      <t xml:space="preserve"> Documento con las Redes Integrales de Servicios de Salud (RISS) definiendo prestador primario, complementario, unidades de urgencias y oncológicas.
</t>
    </r>
  </si>
  <si>
    <r>
      <t>Adaptar los documentos de los lineamientos del MAIS del sector defensa y salud, para actualizar las Guías e instructivos donde se implementa el modelo en el SSPN.</t>
    </r>
    <r>
      <rPr>
        <b/>
        <sz val="11"/>
        <rFont val="Arial"/>
        <family val="2"/>
      </rPr>
      <t xml:space="preserve">
Evidencia</t>
    </r>
    <r>
      <rPr>
        <sz val="11"/>
        <rFont val="Arial"/>
        <family val="2"/>
      </rPr>
      <t>: Modelo de Atención Integral en Salud MAIS  adoptado por el SSPN conforme al lineamiento del CSSMP</t>
    </r>
  </si>
  <si>
    <r>
      <t>Priorización de territorios, poblaciones, intervenciones, ámbitos/entornos e hitos que la Dirección de Sanidad debe tener en cuenta para la implementación progresiva de las rutas integrales de atención en salud RIAS.</t>
    </r>
    <r>
      <rPr>
        <b/>
        <sz val="11"/>
        <rFont val="Arial"/>
        <family val="2"/>
      </rPr>
      <t xml:space="preserve">
Evidencia</t>
    </r>
    <r>
      <rPr>
        <sz val="11"/>
        <rFont val="Arial"/>
        <family val="2"/>
      </rPr>
      <t>: Rutas Integrales de Atención en Salud adoptadas por el SSMP de las emitidas por MinSalud</t>
    </r>
  </si>
  <si>
    <r>
      <t>Establecer los parámetros, costos y proyección  para la implementación de los equipos básicos de atención EBAS.</t>
    </r>
    <r>
      <rPr>
        <b/>
        <sz val="11"/>
        <rFont val="Arial"/>
        <family val="2"/>
      </rPr>
      <t xml:space="preserve">
Evidecia</t>
    </r>
    <r>
      <rPr>
        <sz val="11"/>
        <rFont val="Arial"/>
        <family val="2"/>
      </rPr>
      <t>: Documento con la conformación de los EBAS con costos y proyección de implementación</t>
    </r>
  </si>
  <si>
    <r>
      <rPr>
        <b/>
        <sz val="11"/>
        <rFont val="Arial"/>
        <family val="2"/>
      </rPr>
      <t>Categoría 3_MTI</t>
    </r>
    <r>
      <rPr>
        <sz val="11"/>
        <rFont val="Arial"/>
        <family val="2"/>
      </rPr>
      <t>_</t>
    </r>
    <r>
      <rPr>
        <b/>
        <sz val="11"/>
        <rFont val="Arial"/>
        <family val="2"/>
      </rPr>
      <t>Fortalecer la gestión del Talento Humano para el desarrollo del Modelo de Atención Integral en Salud del SSPN</t>
    </r>
  </si>
  <si>
    <r>
      <t xml:space="preserve">De acuerdo con los cambios identificados en la nueva estructura y  vez ajustado el manual de funciones, se debera tramitar ante las distintas dependencias como son   Jurídica, Planeación de DISAN y Ministerio de Defensa, para las respectivas aprobaciones y publicar en la pagina web de la Dirección de Sanidad el manual de funciones aprobado y Socializarlo, a través de actas. 
</t>
    </r>
    <r>
      <rPr>
        <b/>
        <sz val="11"/>
        <rFont val="Arial"/>
        <family val="2"/>
      </rPr>
      <t>Evidencia</t>
    </r>
    <r>
      <rPr>
        <sz val="11"/>
        <rFont val="Arial"/>
        <family val="2"/>
      </rPr>
      <t xml:space="preserve">: Manual de perfiles y competencias
</t>
    </r>
  </si>
  <si>
    <r>
      <t xml:space="preserve">Dentro del Modelo de Atención Integral en Salud se debe priorizar  la atención básica para Orientar la calidad y seguridad del paciente, por tal motivo es necesario diagnosticar  la  necesidad real de capacitación y entrenamiento del personal que tiene contacto con el usuario del Subsistema de Salud.
</t>
    </r>
    <r>
      <rPr>
        <b/>
        <sz val="11"/>
        <rFont val="Arial"/>
        <family val="2"/>
      </rPr>
      <t>Evidencia:</t>
    </r>
    <r>
      <rPr>
        <sz val="11"/>
        <rFont val="Arial"/>
        <family val="2"/>
      </rPr>
      <t xml:space="preserve"> Plan de capacitación y entrenamiento</t>
    </r>
  </si>
  <si>
    <r>
      <t xml:space="preserve">La definición de un  plan de carrera debe ser un instrumento para la administración de personal que emplea la entidad para tomar decisiones sobre las posibles rotaciones y capacitaciones requeridas por el personal uniformado destinado a prestar sus servicios en la DISAN y le permita a los funcionarios conocer sus posibilidades de proyección profesional, destinaciones y ascensos, por ende, se debe proyectar el plan  por tipo de vinculación al SSPN en términos de cantidades, perfiles, ubicaciones y costos
</t>
    </r>
    <r>
      <rPr>
        <b/>
        <sz val="11"/>
        <rFont val="Arial"/>
        <family val="2"/>
      </rPr>
      <t>Evidencia:</t>
    </r>
    <r>
      <rPr>
        <sz val="11"/>
        <rFont val="Arial"/>
        <family val="2"/>
      </rPr>
      <t xml:space="preserve"> Proyecto de carrera e incentivos por vinculación al SSPN en términos de cantidades, perfiles y costos. </t>
    </r>
  </si>
  <si>
    <r>
      <t xml:space="preserve">Proyectar personal requerido para comité de investigación, líderes de grupos, semilleros de investigación y realizar convocatoria para conformación de grupos y semilleros.
</t>
    </r>
    <r>
      <rPr>
        <b/>
        <sz val="11"/>
        <rFont val="Arial"/>
        <family val="2"/>
      </rPr>
      <t>Evidencia:</t>
    </r>
    <r>
      <rPr>
        <sz val="11"/>
        <rFont val="Arial"/>
        <family val="2"/>
      </rPr>
      <t xml:space="preserve"> Informe semestral sobre la  implementación de semilleros y grupos de investigación en salud.</t>
    </r>
  </si>
  <si>
    <r>
      <t xml:space="preserve">Proponer estructura interna, objetivos, funciones y productos a desarrollar por el observatorio en salud Policial, gestionando creación y la gestión de recursos presupuestales.
</t>
    </r>
    <r>
      <rPr>
        <b/>
        <sz val="11"/>
        <rFont val="Arial"/>
        <family val="2"/>
      </rPr>
      <t>Evidencia</t>
    </r>
    <r>
      <rPr>
        <sz val="11"/>
        <rFont val="Arial"/>
        <family val="2"/>
      </rPr>
      <t xml:space="preserve">: Proyecto para implementación del observatorio </t>
    </r>
  </si>
  <si>
    <r>
      <rPr>
        <b/>
        <sz val="11"/>
        <rFont val="Arial"/>
        <family val="2"/>
      </rPr>
      <t>Categoría</t>
    </r>
    <r>
      <rPr>
        <sz val="11"/>
        <rFont val="Arial"/>
        <family val="2"/>
      </rPr>
      <t xml:space="preserve"> </t>
    </r>
    <r>
      <rPr>
        <b/>
        <sz val="11"/>
        <rFont val="Arial"/>
        <family val="2"/>
      </rPr>
      <t>5_MTI_Fortalecer la  Salud Operacional  y la Medicina Laboral  a través de un Modelo de Gestión</t>
    </r>
  </si>
  <si>
    <r>
      <t>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r>
    <r>
      <rPr>
        <b/>
        <sz val="11"/>
        <rFont val="Arial"/>
        <family val="2"/>
      </rPr>
      <t xml:space="preserve">
Evidencia</t>
    </r>
    <r>
      <rPr>
        <sz val="11"/>
        <rFont val="Arial"/>
        <family val="2"/>
      </rPr>
      <t>: Diagnósticos de las disposiciones normativas que hacen excepcional al SSPN desde el punto de vista de seguridad y salud en el trabajo ámbito salud, salud operacional y  medicina laboral</t>
    </r>
  </si>
  <si>
    <r>
      <t>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r>
    <r>
      <rPr>
        <b/>
        <sz val="11"/>
        <rFont val="Arial"/>
        <family val="2"/>
      </rPr>
      <t xml:space="preserve">
Evidencia:</t>
    </r>
    <r>
      <rPr>
        <sz val="11"/>
        <rFont val="Arial"/>
        <family val="2"/>
      </rPr>
      <t xml:space="preserve"> Presentación de los diagnósticos a representantes del SGSST - PONAL</t>
    </r>
  </si>
  <si>
    <r>
      <t>Proponer la articulación de seguridad y salud en el trabajo ámbito salud, salud operacional y  medicina laboral al  Sistema de Gestión de Seguridad y Salud en el Trabajo de la PONAL,  basado en las exigencias normativas y operativas en lo concerniente a responsabilidades y recursos que debe asumir el empleador y cuáles continuarían en DISAN.</t>
    </r>
    <r>
      <rPr>
        <b/>
        <sz val="11"/>
        <rFont val="Arial"/>
        <family val="2"/>
      </rPr>
      <t xml:space="preserve">
Evidencia</t>
    </r>
    <r>
      <rPr>
        <sz val="11"/>
        <rFont val="Arial"/>
        <family val="2"/>
      </rPr>
      <t>: Ajuste de los diagnosticos el grado de cumplimiento de las disposiciones normativas que hacen excepcional al SSPN desde el punto de vista de de seguridad y salud en el trabajo ámbito salud, salud operacional y  medicina laboral, conforme a la retroalimentación recibida de parte del SGSST-PONAL</t>
    </r>
  </si>
  <si>
    <r>
      <t xml:space="preserve">A partir de las  fuentes de financiamiento establecidas en las normas para el Subsistema de Salud de la Policía Nacional (cotizaciones, presupuesto per cápita del sector defensa PPCD, presupuesto nacional, Accidente de Trabajo y Enfermedad Profesional ATEP y otros ) analizando el estado actual de cada uno, determinando sus fortalezas y debilidades. 
</t>
    </r>
    <r>
      <rPr>
        <sz val="11"/>
        <color indexed="8"/>
        <rFont val="Arial"/>
        <family val="2"/>
      </rPr>
      <t xml:space="preserve">
</t>
    </r>
    <r>
      <rPr>
        <b/>
        <sz val="11"/>
        <color indexed="8"/>
        <rFont val="Arial"/>
        <family val="2"/>
      </rPr>
      <t>Evidencia</t>
    </r>
    <r>
      <rPr>
        <sz val="11"/>
        <color indexed="8"/>
        <rFont val="Arial"/>
        <family val="2"/>
      </rPr>
      <t>: Informe con análisis de las fuentes de financiamiento</t>
    </r>
  </si>
  <si>
    <r>
      <t xml:space="preserve">Realizar visitas a  diferentes EPS pùblicas y privadas con el fin de conocer los componentes y funcionamiento del aseguramiento financiero y hacer un anàlisis comparativo frente al actual funcionamiento del Subsistema de Salud de la Policia Nacional.     
</t>
    </r>
    <r>
      <rPr>
        <b/>
        <sz val="11"/>
        <color indexed="8"/>
        <rFont val="Arial"/>
        <family val="2"/>
      </rPr>
      <t>Evidencia</t>
    </r>
    <r>
      <rPr>
        <sz val="11"/>
        <color indexed="8"/>
        <rFont val="Arial"/>
        <family val="2"/>
      </rPr>
      <t xml:space="preserve">: Informe de visitas realizadas </t>
    </r>
  </si>
  <si>
    <r>
      <t xml:space="preserve">De acuerdo con las diferentes fuentes de informacòon (Leyes, Decretos, Acuerdos CSSMP, estudios) definir los lineamientos establecidos para el funcionamiento de un Modelo de Aseguramiento Financiero del SSPN respecto del Modelo de Atenciòn Integral en Salud, como son componentes, estructura, organización, características, funciones y controles.
</t>
    </r>
    <r>
      <rPr>
        <b/>
        <sz val="11"/>
        <color indexed="8"/>
        <rFont val="Arial"/>
        <family val="2"/>
      </rPr>
      <t xml:space="preserve">Evidencia: </t>
    </r>
    <r>
      <rPr>
        <sz val="11"/>
        <color indexed="8"/>
        <rFont val="Arial"/>
        <family val="2"/>
      </rPr>
      <t>Informe  Modelo de Aseguramiento Financiero</t>
    </r>
  </si>
  <si>
    <r>
      <t xml:space="preserve">Realizar presentaciòn del Modelo de Aseguramiento Financiero en Salud,  a la Junta Asesora de la DISAN para su revisión y/o aprobación como una primera etapa en la reorganización financiera.
</t>
    </r>
    <r>
      <rPr>
        <b/>
        <sz val="11"/>
        <color indexed="8"/>
        <rFont val="Arial"/>
        <family val="2"/>
      </rPr>
      <t>Evidencia</t>
    </r>
    <r>
      <rPr>
        <sz val="11"/>
        <color indexed="8"/>
        <rFont val="Arial"/>
        <family val="2"/>
      </rPr>
      <t>: Acta Junta Asesora</t>
    </r>
  </si>
  <si>
    <r>
      <t xml:space="preserve">En coordinacion con AGESA  y Telemática definir las diferentes fases o etapas para la implementación de un modulo de costos sistematizado  para la Dirección de Sanidad, teniendo en cuenta antecedentes,  problemática, objetivos, alcances, componentes,  conclusiones y presupuesto para su implementación. 
</t>
    </r>
    <r>
      <rPr>
        <b/>
        <sz val="11"/>
        <rFont val="Arial"/>
        <family val="2"/>
      </rPr>
      <t>Evidencia</t>
    </r>
    <r>
      <rPr>
        <sz val="11"/>
        <rFont val="Arial"/>
        <family val="2"/>
      </rPr>
      <t>: informe ejecutivo con el diseño del modulo de costos</t>
    </r>
  </si>
  <si>
    <r>
      <t xml:space="preserve">Realizar un diagnóstico al módulo de control del gasto existente, para identificar  fortalezas y debilidades en su funcionamiento.        
</t>
    </r>
    <r>
      <rPr>
        <b/>
        <sz val="11"/>
        <rFont val="Arial"/>
        <family val="2"/>
      </rPr>
      <t>Evidencia</t>
    </r>
    <r>
      <rPr>
        <sz val="11"/>
        <rFont val="Arial"/>
        <family val="2"/>
      </rPr>
      <t>: informe con el estado del módulo y sugerencias</t>
    </r>
  </si>
  <si>
    <r>
      <t xml:space="preserve">Generar en coordinación con Telemática DISAN una propuesta metodològica con la  necesidad, antecedentes, problemàtica, objetivos alcances, componentes, conclusiones y recomendaciones  para la implementaciòn de un  módulo de control de gasto. 
</t>
    </r>
    <r>
      <rPr>
        <b/>
        <sz val="11"/>
        <rFont val="Arial"/>
        <family val="2"/>
      </rPr>
      <t>Evidencia</t>
    </r>
    <r>
      <rPr>
        <sz val="11"/>
        <rFont val="Arial"/>
        <family val="2"/>
      </rPr>
      <t xml:space="preserve">: Informe con Propuesta del módulo control del gasto </t>
    </r>
  </si>
  <si>
    <r>
      <t xml:space="preserve">Verificar y analizar de manera periodica el desarrollo del programa U (urgencias) de las USP a nivel nacional, en el Sistema de SIIF Nacion; con el fin de cruzar la ejecución del Programa U (urgencias) Vr. la resolución de urgencias (valores presentados por la Unidad previamente auditada), generando asi información de los valores pagados por este concepto y el listado de compromisos presupuestales con el objeto específico al cual se apunta, evitando que se realicen pagos diferentes al concepto de urgencias.
</t>
    </r>
    <r>
      <rPr>
        <b/>
        <sz val="11"/>
        <color theme="1"/>
        <rFont val="Arial"/>
        <family val="2"/>
      </rPr>
      <t>Evidencia</t>
    </r>
    <r>
      <rPr>
        <sz val="11"/>
        <color theme="1"/>
        <rFont val="Arial"/>
        <family val="2"/>
      </rPr>
      <t>: Informe de ejecución</t>
    </r>
  </si>
  <si>
    <r>
      <t xml:space="preserve">A partir del acto administrativo que modifica la estructura organica de la Dirección de Sanidad, identificar nuevas dependencias, funciones y procesos respecto de la estructura anterior. 
</t>
    </r>
    <r>
      <rPr>
        <b/>
        <sz val="11"/>
        <rFont val="Arial"/>
        <family val="2"/>
      </rPr>
      <t>Evidencia</t>
    </r>
    <r>
      <rPr>
        <sz val="11"/>
        <rFont val="Arial"/>
        <family val="2"/>
      </rPr>
      <t>: Informe anàlisis y resultados</t>
    </r>
  </si>
  <si>
    <r>
      <t xml:space="preserve">De acuerdo con los cambios en la nueva estructura, identificar en el manual de funciones la necesidad de ajustes a los perfiles y competencias existentes,  verificando que las funciones realizadas en las dependencias se  encuentren contempladas en el proyecto de manual de funciones, identificando las falencias y ajustarlas y tramitar ante las distintas dependencias como son   Jurìdica, Planeaciòn de DISAN y Ministerio de Defensa, para las respectivas aprobaciones y publicar en la pagina web de la Dirección de Sanidad el manual de funciones aprobado y Socializarlo, a través de actas. 
</t>
    </r>
    <r>
      <rPr>
        <b/>
        <sz val="11"/>
        <rFont val="Arial"/>
        <family val="2"/>
      </rPr>
      <t>Evidencia</t>
    </r>
    <r>
      <rPr>
        <sz val="11"/>
        <rFont val="Arial"/>
        <family val="2"/>
      </rPr>
      <t>: Manual de funciones y competencias de la DISAN acorde con la nueva estructura</t>
    </r>
  </si>
  <si>
    <r>
      <t xml:space="preserve">Realizar  informe  de la gestión para la ampliación de la planta de personal, dirigido al señor Director de Sanidad.
</t>
    </r>
    <r>
      <rPr>
        <b/>
        <sz val="11"/>
        <color indexed="8"/>
        <rFont val="Arial"/>
        <family val="2"/>
      </rPr>
      <t>Evidencia:</t>
    </r>
    <r>
      <rPr>
        <sz val="11"/>
        <color indexed="8"/>
        <rFont val="Arial"/>
        <family val="2"/>
      </rPr>
      <t xml:space="preserve"> I</t>
    </r>
    <r>
      <rPr>
        <sz val="11"/>
        <rFont val="Arial"/>
        <family val="2"/>
      </rPr>
      <t>nforme de gestión</t>
    </r>
    <r>
      <rPr>
        <sz val="11"/>
        <color rgb="FFFF0000"/>
        <rFont val="Arial"/>
        <family val="2"/>
      </rPr>
      <t xml:space="preserve"> </t>
    </r>
  </si>
  <si>
    <r>
      <t xml:space="preserve">Analizar y caracterizar principales variables del Modelo de Atención Integral en Salud que permitan realizar el fortalecimiento de la cultura organizacional de la DISAN en la gestión del cambio.
</t>
    </r>
    <r>
      <rPr>
        <b/>
        <sz val="11"/>
        <color indexed="8"/>
        <rFont val="Arial"/>
        <family val="2"/>
      </rPr>
      <t>Evidencia</t>
    </r>
    <r>
      <rPr>
        <sz val="11"/>
        <color indexed="8"/>
        <rFont val="Arial"/>
        <family val="2"/>
      </rPr>
      <t xml:space="preserve">: Documento con análisis y caracterización </t>
    </r>
  </si>
  <si>
    <r>
      <t xml:space="preserve">Proyectar acciones que permitan realizar el fortalecimiento de la cultura organizacional de la DISAN para la transición del Modelo de Atención Integral en Salud, de acuerdo con las principales variables del cambio identificadas.                            
</t>
    </r>
    <r>
      <rPr>
        <b/>
        <sz val="11"/>
        <rFont val="Arial"/>
        <family val="2"/>
      </rPr>
      <t xml:space="preserve">
</t>
    </r>
    <r>
      <rPr>
        <b/>
        <sz val="11"/>
        <color indexed="8"/>
        <rFont val="Arial"/>
        <family val="2"/>
      </rPr>
      <t>Evidencia:</t>
    </r>
    <r>
      <rPr>
        <sz val="11"/>
        <color indexed="8"/>
        <rFont val="Arial"/>
        <family val="2"/>
      </rPr>
      <t xml:space="preserve"> Documento con plan de intervención con presupuesto requerido.</t>
    </r>
  </si>
  <si>
    <r>
      <t xml:space="preserve">Diseñar una matriz  con los componentes necesarios para estandarizar el levantamiento de requerimientos y necesidades de actualizaciòn del sistema de información, para implentarla  a los responsables de la propuesta  de modelos con las respectivas instrucciones,  para que sea diligenciada acorde con los requerimientos. 
</t>
    </r>
    <r>
      <rPr>
        <b/>
        <sz val="11"/>
        <rFont val="Arial"/>
        <family val="2"/>
      </rPr>
      <t>Evidencia</t>
    </r>
    <r>
      <rPr>
        <sz val="11"/>
        <rFont val="Arial"/>
        <family val="2"/>
      </rPr>
      <t>: Matriz de requrimientos</t>
    </r>
  </si>
  <si>
    <r>
      <t xml:space="preserve">Generar conciencia sobre la seguridad de la información, sensibilizando  a los funcionarios sobre el uso responsable de la informaciòn y la aplicaciòn de las normas de seguridad  en el registro, confiabilidad y divulgación de datos dentro de la red policial, a travès de la socialización de las polìticas de la seguridad en la información, emitidas en  Manual de Seguridad de la Información y la forma 0017 "Formato de Responsabilidades.  
</t>
    </r>
    <r>
      <rPr>
        <b/>
        <sz val="11"/>
        <rFont val="Arial"/>
        <family val="2"/>
      </rPr>
      <t>Evidencia</t>
    </r>
    <r>
      <rPr>
        <sz val="11"/>
        <rFont val="Arial"/>
        <family val="2"/>
      </rPr>
      <t xml:space="preserve">: Informe con los resultados de la socialización de las polìtcas de seguridad a nivel </t>
    </r>
  </si>
  <si>
    <r>
      <rPr>
        <sz val="11"/>
        <rFont val="Arial"/>
        <family val="2"/>
      </rPr>
      <t>Mediante instructivo generar los pautas para la resoluciòn a posibles fallas técnicas de harware, conectividad o software del Sistema de información.</t>
    </r>
    <r>
      <rPr>
        <b/>
        <sz val="11"/>
        <rFont val="Arial"/>
        <family val="2"/>
      </rPr>
      <t xml:space="preserve">
 Evidencia: </t>
    </r>
    <r>
      <rPr>
        <sz val="11"/>
        <rFont val="Arial"/>
        <family val="2"/>
      </rPr>
      <t xml:space="preserve">Informe con los resultados de la socialización del instructivo </t>
    </r>
  </si>
  <si>
    <r>
      <rPr>
        <b/>
        <sz val="11"/>
        <rFont val="Arial"/>
        <family val="2"/>
      </rPr>
      <t>Categoría</t>
    </r>
    <r>
      <rPr>
        <sz val="11"/>
        <rFont val="Arial"/>
        <family val="2"/>
      </rPr>
      <t xml:space="preserve"> 6</t>
    </r>
    <r>
      <rPr>
        <b/>
        <sz val="11"/>
        <rFont val="Arial"/>
        <family val="2"/>
      </rPr>
      <t>_Implementar ejes educativos dirigidos a los funcionarios de la DISAN y a los usuarios  del Subsistema de Salud de la Policìa Nacional</t>
    </r>
  </si>
  <si>
    <r>
      <t xml:space="preserve">Realizar orden de servicios dirigida a los Jefes de Seccionales de Sanidad, corresponsales COEST, responsables de Talento Humano y Atención del Usuario del país en donde se impartan instrucciones a los Jefes de Áreas y Seccionales de Sanidad para la implementación de los ejes educativos definidos para al 2018.
Desarrollar un plan de comunicación anual dirigido a  los usuarios y funcionarios del Subsistema de Salud de la Policía Nacional (SSPN) en donde se plasmen los objetivos de comunicación, los mensajes y los medios a utilizar. 
</t>
    </r>
    <r>
      <rPr>
        <b/>
        <sz val="11"/>
        <color theme="1"/>
        <rFont val="Arial"/>
        <family val="2"/>
      </rPr>
      <t>Evidencia:</t>
    </r>
    <r>
      <rPr>
        <sz val="11"/>
        <color theme="1"/>
        <rFont val="Arial"/>
        <family val="2"/>
      </rPr>
      <t xml:space="preserve"> Orden de Servicios.- plan de comunicación</t>
    </r>
  </si>
  <si>
    <r>
      <t xml:space="preserve">Crear, diseñar, diagramar las piezas gráficas digitales dirigidas a  los usuarios con funcionarios  del Subsistema de Salud de la Policía Nacional (SSPN)  conforme a lo plasmado en la orden de servicios y el plan de comunicación. Dar a conocer la orden de servicios, el plan de comunicación y las piezas gráficas a través de una  videoconferencia impartiendo Instrucciones al personal participante de la Dirección de Sanidad (Jefes de Seccionales de Sanidad, corresponsales COEST, responsables de Talento humano y Atención del Usuario del país) 
</t>
    </r>
    <r>
      <rPr>
        <b/>
        <sz val="11"/>
        <color theme="1"/>
        <rFont val="Arial"/>
        <family val="2"/>
      </rPr>
      <t>Evidencia</t>
    </r>
    <r>
      <rPr>
        <sz val="11"/>
        <color theme="1"/>
        <rFont val="Arial"/>
        <family val="2"/>
      </rPr>
      <t xml:space="preserve">: un informe que evidencie  las Piezas gráficas digitales para el séptimo eje con el reporte de  la realización de la videoconferencia.
</t>
    </r>
  </si>
  <si>
    <r>
      <t xml:space="preserve">Los Jefes de las Seccionales y Áreas de Sanidad del ámbito nacional realizaran acciones para  divulgar y trabajar   las piezas graficas  creadas para el séptimo eje educativo dirigido a los usuarios y funcionarios del SSPN, en coordinación con el grupo de Talento humano y Atención al usuario de la DISAN. 
</t>
    </r>
    <r>
      <rPr>
        <b/>
        <sz val="11"/>
        <rFont val="Arial"/>
        <family val="2"/>
      </rPr>
      <t>Evidencia</t>
    </r>
    <r>
      <rPr>
        <sz val="11"/>
        <rFont val="Arial"/>
        <family val="2"/>
      </rPr>
      <t xml:space="preserve">: Informe de la divulgación y publicación de las piezas gráficas. (Cada Jefe de Seccional consolidará el informe de las Áreas y Unidades que conforman su Regional, con registro fotográfico y alcance).
</t>
    </r>
  </si>
  <si>
    <r>
      <t xml:space="preserve">Verificar que las actividades programadas se hayan socializado y difundido en la implementación del séptimo eje educativo por cada medio utilizado.
</t>
    </r>
    <r>
      <rPr>
        <b/>
        <sz val="11"/>
        <rFont val="Arial"/>
        <family val="2"/>
      </rPr>
      <t>Evidencia</t>
    </r>
    <r>
      <rPr>
        <sz val="11"/>
        <rFont val="Arial"/>
        <family val="2"/>
      </rPr>
      <t xml:space="preserve">: Informe consolidado del nivel nacional que evidencie el alcance  y logros obtenidos 
</t>
    </r>
  </si>
  <si>
    <r>
      <t xml:space="preserve">Crear, diseñar, diagramar las piezas gráficas digitales dirigidas a  los usuarios y funcionarios  del Subsistema de Salud de la Policía Nacional (SSPN)  conforme a lo plasmado en la orden de servicios con el plan de comunicación. Recordar la orden de servicios, el plan de comunicación y socializar las piezas gráficas a través de una  videoconferencia impartiendo Instrucciones al personal participante de la Dirección de Sanidad (Jefes de Seccionales de Sanidad, corresponsales COEST, responsables de Talento humano y Atención del Usuario del país) 
</t>
    </r>
    <r>
      <rPr>
        <b/>
        <sz val="11"/>
        <color theme="1"/>
        <rFont val="Arial"/>
        <family val="2"/>
      </rPr>
      <t>Evidencia</t>
    </r>
    <r>
      <rPr>
        <sz val="11"/>
        <color theme="1"/>
        <rFont val="Arial"/>
        <family val="2"/>
      </rPr>
      <t xml:space="preserve">: un informe que evidencie  las Piezas gráficas digitales para el octavo eje con el reporte de  la realización de la videoconferencia.
</t>
    </r>
  </si>
  <si>
    <r>
      <t xml:space="preserve">Los Jefes de las Seccionales y Áreas de Sanidad del ámbito nacional realizaran acciones para  divulgar y trabajar las piezas gráficas  creadas para el octavo eje educativo dirigido a los usuarios y funcionarios del SSPN, en coordinación con el grupo de Talento humano y Atención al usuario de la DISAN. 
</t>
    </r>
    <r>
      <rPr>
        <b/>
        <sz val="11"/>
        <rFont val="Arial"/>
        <family val="2"/>
      </rPr>
      <t>Evidencia</t>
    </r>
    <r>
      <rPr>
        <sz val="11"/>
        <rFont val="Arial"/>
        <family val="2"/>
      </rPr>
      <t xml:space="preserve">: Informe de la divulgación y publicación de las piezas gráficas. (Cada Jefe de Seccional consolidará el informe de las Áreas y Unidades que conforman su regional, con registro fotográfico y alcance).
</t>
    </r>
  </si>
  <si>
    <r>
      <t xml:space="preserve">Verificar que las actividades programadas se hayan socializado y difundido en la implementación del octavo eje educativo por cada medio utilizado.
</t>
    </r>
    <r>
      <rPr>
        <b/>
        <sz val="11"/>
        <rFont val="Arial"/>
        <family val="2"/>
      </rPr>
      <t>Evidencia</t>
    </r>
    <r>
      <rPr>
        <sz val="11"/>
        <rFont val="Arial"/>
        <family val="2"/>
      </rPr>
      <t xml:space="preserve">: Informe consolidado del nivel nacional que evidencie el alcance  y logros obtenidos. 
</t>
    </r>
  </si>
  <si>
    <r>
      <t xml:space="preserve">Planear la implementación de las redes integradas de servicios de salud conforme a los lineamientos del Modelo de Atención Integral de Salud del Subsistema de Salud de la Policía Nacional.
</t>
    </r>
    <r>
      <rPr>
        <b/>
        <sz val="11"/>
        <rFont val="Arial"/>
        <family val="2"/>
      </rPr>
      <t xml:space="preserve">
Evidencia</t>
    </r>
    <r>
      <rPr>
        <sz val="11"/>
        <rFont val="Arial"/>
        <family val="2"/>
      </rPr>
      <t>: Plan para el desarrollo de Redes Integrales de Servicios de Salud (RISS) definiendo prestador primario, complementario, unidades de urgencias y oncológicas.</t>
    </r>
  </si>
  <si>
    <t>Director Hospital Central CR. Albeiro Ruiz Reyes</t>
  </si>
  <si>
    <r>
      <t xml:space="preserve">Proyectar las necesidades de personal asistencial y administrativo, definiendo técnicamente  las cantidades requeridas  de personal en cada establecimiento, para las rutas de atención integral priorizadas del Modelo de Atención Integral en Salud y basado en las necesidades de  la oferta de servicios, procesos y capacidad instalada, para cada Unidad de Sanidad Policial.
De igual forma gestionar los recursos presupuestales requeridos para la ampliación de la planta de personal, costeando el personal estandarizado en términos de cantidades, códigos y grados, identificando los valores totales de acuerdo con las necesidades.
</t>
    </r>
    <r>
      <rPr>
        <b/>
        <sz val="11"/>
        <rFont val="Arial"/>
        <family val="2"/>
      </rPr>
      <t>Evidencia 1</t>
    </r>
    <r>
      <rPr>
        <sz val="11"/>
        <rFont val="Arial"/>
        <family val="2"/>
      </rPr>
      <t xml:space="preserve">: Documento con calculo de personal requerido de cada establecimiento de Sanidad. 
</t>
    </r>
    <r>
      <rPr>
        <b/>
        <sz val="11"/>
        <rFont val="Arial"/>
        <family val="2"/>
      </rPr>
      <t>Evidencia 2:</t>
    </r>
    <r>
      <rPr>
        <sz val="11"/>
        <rFont val="Arial"/>
        <family val="2"/>
      </rPr>
      <t xml:space="preserve"> Documento con estándares personal en términos de cantidades y perfiles ocupacionales de personal asistencial requerido en cada Establecimiento de Sanidad.
</t>
    </r>
    <r>
      <rPr>
        <b/>
        <sz val="11"/>
        <rFont val="Arial"/>
        <family val="2"/>
      </rPr>
      <t>Evidencia 3:</t>
    </r>
    <r>
      <rPr>
        <sz val="11"/>
        <rFont val="Arial"/>
        <family val="2"/>
      </rPr>
      <t xml:space="preserve">  Informe con los soportes de recursos presupuestales solicitados.
.</t>
    </r>
  </si>
  <si>
    <r>
      <rPr>
        <b/>
        <sz val="11"/>
        <rFont val="Arial"/>
        <family val="2"/>
      </rPr>
      <t>Responsable:</t>
    </r>
    <r>
      <rPr>
        <sz val="11"/>
        <rFont val="Arial"/>
        <family val="2"/>
      </rPr>
      <t xml:space="preserve"> Director de Sanidad </t>
    </r>
    <r>
      <rPr>
        <b/>
        <sz val="11"/>
        <rFont val="Arial"/>
        <family val="2"/>
      </rPr>
      <t xml:space="preserve">MG.  Oscar Atehortua Duque </t>
    </r>
  </si>
  <si>
    <t xml:space="preserve">
</t>
  </si>
  <si>
    <t xml:space="preserve">
Director Hospital Central,  Jefes  Seccionales de Sanidad.
Jefe Área Gestión de Servicios en Salud.  DISAN
CR. Gloria Esmeralda Ariza Becerra.
Jefe  Área Administrativa y Financiera DISAN.
TC. Nairo Enrique Espinel Rojas
</t>
  </si>
  <si>
    <t xml:space="preserve">Jefes  Seccionales de Sanidad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</si>
</sst>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2" formatCode="_-&quot;$&quot;* #,##0_-;\-&quot;$&quot;* #,##0_-;_-&quot;$&quot;* &quot;-&quot;_-;_-@_-"/>
    <numFmt numFmtId="41" formatCode="_-* #,##0_-;\-* #,##0_-;_-* &quot;-&quot;_-;_-@_-"/>
    <numFmt numFmtId="164" formatCode="_(* #,##0.00_);_(* \(#,##0.00\);_(* &quot;-&quot;??_);_(@_)"/>
    <numFmt numFmtId="165" formatCode="&quot;$&quot;#,##0;[Red]&quot;$&quot;#,##0"/>
    <numFmt numFmtId="166" formatCode="dd/mm/yyyy;@"/>
    <numFmt numFmtId="167" formatCode="&quot;$&quot;\ #,##0"/>
    <numFmt numFmtId="168" formatCode="#,##0;[Red]#,##0"/>
    <numFmt numFmtId="169" formatCode="&quot;$&quot;#,##0.00"/>
    <numFmt numFmtId="170" formatCode="&quot;$&quot;#,##0.00;[Red]&quot;$&quot;#,##0.00"/>
  </numFmts>
  <fonts count="13" x14ac:knownFonts="1">
    <font>
      <sz val="11"/>
      <color theme="1"/>
      <name val="Calibri"/>
      <family val="2"/>
      <scheme val="minor"/>
    </font>
    <font>
      <sz val="10"/>
      <name val="Arial"/>
      <family val="2"/>
    </font>
    <font>
      <sz val="9"/>
      <name val="Arial"/>
      <family val="2"/>
    </font>
    <font>
      <b/>
      <sz val="10"/>
      <name val="Arial"/>
      <family val="2"/>
    </font>
    <font>
      <sz val="11"/>
      <color theme="1"/>
      <name val="Calibri"/>
      <family val="2"/>
      <scheme val="minor"/>
    </font>
    <font>
      <b/>
      <sz val="11"/>
      <name val="Arial"/>
      <family val="2"/>
    </font>
    <font>
      <sz val="10"/>
      <color theme="1"/>
      <name val="Calibri"/>
      <family val="2"/>
      <scheme val="minor"/>
    </font>
    <font>
      <sz val="11"/>
      <name val="Arial"/>
      <family val="2"/>
    </font>
    <font>
      <sz val="11"/>
      <color theme="1"/>
      <name val="Arial"/>
      <family val="2"/>
    </font>
    <font>
      <sz val="11"/>
      <color indexed="8"/>
      <name val="Arial"/>
      <family val="2"/>
    </font>
    <font>
      <b/>
      <sz val="11"/>
      <color indexed="8"/>
      <name val="Arial"/>
      <family val="2"/>
    </font>
    <font>
      <b/>
      <sz val="11"/>
      <color theme="1"/>
      <name val="Arial"/>
      <family val="2"/>
    </font>
    <font>
      <sz val="11"/>
      <color rgb="FFFF000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1" fillId="0" borderId="0"/>
    <xf numFmtId="41" fontId="4" fillId="0" borderId="0" applyFont="0" applyFill="0" applyBorder="0" applyAlignment="0" applyProtection="0"/>
    <xf numFmtId="42" fontId="4" fillId="0" borderId="0" applyFont="0" applyFill="0" applyBorder="0" applyAlignment="0" applyProtection="0"/>
  </cellStyleXfs>
  <cellXfs count="147">
    <xf numFmtId="0" fontId="0" fillId="0" borderId="0" xfId="0"/>
    <xf numFmtId="0" fontId="1" fillId="2" borderId="0" xfId="2" applyFill="1"/>
    <xf numFmtId="0" fontId="2" fillId="2" borderId="0" xfId="2" applyFont="1" applyFill="1"/>
    <xf numFmtId="0" fontId="4" fillId="2" borderId="0" xfId="2" applyFont="1" applyFill="1"/>
    <xf numFmtId="0" fontId="1" fillId="2" borderId="0" xfId="2" applyFont="1" applyFill="1"/>
    <xf numFmtId="0" fontId="2" fillId="2" borderId="0" xfId="2" applyFont="1" applyFill="1" applyBorder="1"/>
    <xf numFmtId="0" fontId="1" fillId="2" borderId="0" xfId="2" applyFill="1" applyBorder="1"/>
    <xf numFmtId="0" fontId="6" fillId="2" borderId="0" xfId="2" applyFont="1" applyFill="1"/>
    <xf numFmtId="165" fontId="2" fillId="2" borderId="0" xfId="3" applyNumberFormat="1" applyFont="1" applyFill="1" applyAlignment="1">
      <alignment horizontal="center" vertical="center"/>
    </xf>
    <xf numFmtId="165" fontId="1" fillId="2" borderId="0" xfId="3" applyNumberFormat="1" applyFont="1" applyFill="1" applyAlignment="1">
      <alignment horizontal="center" vertical="center"/>
    </xf>
    <xf numFmtId="0" fontId="1" fillId="2" borderId="0" xfId="2" applyFont="1" applyFill="1" applyAlignment="1">
      <alignment vertical="top"/>
    </xf>
    <xf numFmtId="0" fontId="2" fillId="2" borderId="0" xfId="2" applyFont="1" applyFill="1" applyAlignment="1">
      <alignment vertical="top"/>
    </xf>
    <xf numFmtId="0" fontId="1" fillId="2" borderId="0" xfId="2" applyFill="1" applyAlignment="1">
      <alignment vertical="top"/>
    </xf>
    <xf numFmtId="0" fontId="1" fillId="0" borderId="0" xfId="2" applyFont="1" applyFill="1"/>
    <xf numFmtId="170" fontId="1" fillId="2" borderId="0" xfId="2" applyNumberFormat="1" applyFont="1" applyFill="1"/>
    <xf numFmtId="165" fontId="6" fillId="2" borderId="0" xfId="2" applyNumberFormat="1" applyFont="1" applyFill="1"/>
    <xf numFmtId="165" fontId="1" fillId="2" borderId="0" xfId="2" applyNumberFormat="1" applyFont="1" applyFill="1"/>
    <xf numFmtId="165" fontId="1" fillId="0" borderId="0" xfId="2" applyNumberFormat="1" applyFont="1" applyFill="1"/>
    <xf numFmtId="167" fontId="1" fillId="2" borderId="0" xfId="2" applyNumberFormat="1" applyFont="1" applyFill="1"/>
    <xf numFmtId="0" fontId="6" fillId="2" borderId="0" xfId="2" applyNumberFormat="1" applyFont="1" applyFill="1"/>
    <xf numFmtId="0" fontId="5" fillId="2" borderId="1" xfId="2" applyFont="1" applyFill="1" applyBorder="1" applyAlignment="1">
      <alignment horizontal="center" vertical="center" wrapText="1"/>
    </xf>
    <xf numFmtId="169" fontId="1" fillId="0" borderId="4" xfId="0" applyNumberFormat="1" applyFont="1" applyFill="1" applyBorder="1" applyAlignment="1">
      <alignment horizontal="center" vertical="center" wrapText="1"/>
    </xf>
    <xf numFmtId="0" fontId="3" fillId="2" borderId="10" xfId="2" applyFont="1" applyFill="1" applyBorder="1" applyAlignment="1">
      <alignment horizontal="left" vertical="top" wrapText="1"/>
    </xf>
    <xf numFmtId="0" fontId="1" fillId="2" borderId="13" xfId="2" applyFont="1" applyFill="1" applyBorder="1" applyAlignment="1">
      <alignment horizontal="left" vertical="top" wrapText="1"/>
    </xf>
    <xf numFmtId="0" fontId="4" fillId="2" borderId="0" xfId="2" applyFont="1" applyFill="1" applyBorder="1"/>
    <xf numFmtId="0" fontId="5" fillId="2" borderId="1" xfId="2" applyFont="1" applyFill="1" applyBorder="1" applyAlignment="1">
      <alignment horizontal="center" vertical="center"/>
    </xf>
    <xf numFmtId="0" fontId="5" fillId="2" borderId="14" xfId="2" applyFont="1" applyFill="1" applyBorder="1" applyAlignment="1">
      <alignment horizontal="center" vertical="center" wrapText="1"/>
    </xf>
    <xf numFmtId="10" fontId="7" fillId="2" borderId="1" xfId="2" applyNumberFormat="1" applyFont="1" applyFill="1" applyBorder="1" applyAlignment="1">
      <alignment horizontal="center" vertical="center"/>
    </xf>
    <xf numFmtId="10" fontId="7" fillId="2" borderId="14" xfId="1" applyNumberFormat="1" applyFont="1" applyFill="1" applyBorder="1" applyAlignment="1">
      <alignment horizontal="center" vertical="center" wrapText="1"/>
    </xf>
    <xf numFmtId="0" fontId="5" fillId="2" borderId="2" xfId="2" applyFont="1" applyFill="1" applyBorder="1" applyAlignment="1">
      <alignment vertical="center" wrapText="1"/>
    </xf>
    <xf numFmtId="0" fontId="5" fillId="2" borderId="13" xfId="2" applyFont="1" applyFill="1" applyBorder="1" applyAlignment="1">
      <alignment horizontal="center" vertical="center" wrapText="1"/>
    </xf>
    <xf numFmtId="165" fontId="5" fillId="2" borderId="1" xfId="3" applyNumberFormat="1" applyFont="1" applyFill="1" applyBorder="1" applyAlignment="1">
      <alignment horizontal="center" vertical="center" wrapText="1"/>
    </xf>
    <xf numFmtId="0" fontId="7" fillId="2" borderId="13" xfId="2" applyFont="1" applyFill="1" applyBorder="1" applyAlignment="1">
      <alignment horizontal="left" vertical="top" wrapText="1"/>
    </xf>
    <xf numFmtId="0" fontId="7" fillId="2" borderId="1" xfId="2" applyFont="1" applyFill="1" applyBorder="1" applyAlignment="1">
      <alignment horizontal="left" vertical="top" wrapText="1"/>
    </xf>
    <xf numFmtId="0" fontId="7" fillId="2" borderId="1" xfId="2" applyFont="1" applyFill="1" applyBorder="1" applyAlignment="1">
      <alignment horizontal="center" vertical="center" wrapText="1"/>
    </xf>
    <xf numFmtId="14" fontId="7" fillId="2" borderId="1" xfId="2"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65" fontId="7" fillId="2" borderId="1" xfId="3" applyNumberFormat="1"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0" borderId="13" xfId="2" applyFont="1" applyFill="1" applyBorder="1" applyAlignment="1">
      <alignment horizontal="left" vertical="top" wrapText="1"/>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2" applyFont="1" applyFill="1" applyBorder="1" applyAlignment="1">
      <alignment horizontal="justify" vertical="center" wrapText="1"/>
    </xf>
    <xf numFmtId="14" fontId="7" fillId="2" borderId="1" xfId="4" applyNumberFormat="1"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165" fontId="7" fillId="2" borderId="3" xfId="3" applyNumberFormat="1" applyFont="1" applyFill="1" applyBorder="1" applyAlignment="1">
      <alignment horizontal="center" vertical="center" wrapText="1"/>
    </xf>
    <xf numFmtId="14" fontId="7" fillId="2" borderId="1" xfId="2" applyNumberFormat="1" applyFont="1" applyFill="1" applyBorder="1" applyAlignment="1">
      <alignment horizontal="left" vertical="center" wrapText="1"/>
    </xf>
    <xf numFmtId="0" fontId="7" fillId="2" borderId="1" xfId="0" applyFont="1" applyFill="1" applyBorder="1" applyAlignment="1">
      <alignment horizontal="justify" vertical="top" wrapText="1"/>
    </xf>
    <xf numFmtId="0" fontId="7" fillId="0" borderId="13" xfId="0" applyFont="1" applyFill="1" applyBorder="1" applyAlignment="1">
      <alignment horizontal="justify" vertical="top" wrapText="1"/>
    </xf>
    <xf numFmtId="166" fontId="7" fillId="2" borderId="1" xfId="0" applyNumberFormat="1" applyFont="1" applyFill="1" applyBorder="1" applyAlignment="1">
      <alignment horizontal="center" vertical="center" wrapText="1"/>
    </xf>
    <xf numFmtId="0" fontId="7" fillId="2" borderId="13" xfId="0" applyFont="1" applyFill="1" applyBorder="1" applyAlignment="1">
      <alignment horizontal="justify" vertical="top" wrapText="1"/>
    </xf>
    <xf numFmtId="0" fontId="8" fillId="2" borderId="1" xfId="0" applyFont="1" applyFill="1" applyBorder="1" applyAlignment="1">
      <alignment horizontal="center" vertical="center" wrapText="1"/>
    </xf>
    <xf numFmtId="0" fontId="7" fillId="2" borderId="14" xfId="2" applyFont="1" applyFill="1" applyBorder="1" applyAlignment="1">
      <alignment horizontal="left" vertical="center"/>
    </xf>
    <xf numFmtId="0" fontId="7" fillId="2" borderId="1" xfId="0" applyFont="1" applyFill="1" applyBorder="1" applyAlignment="1">
      <alignment horizontal="justify" vertical="center" wrapText="1"/>
    </xf>
    <xf numFmtId="14" fontId="8" fillId="2" borderId="1" xfId="2" applyNumberFormat="1" applyFont="1" applyFill="1" applyBorder="1" applyAlignment="1">
      <alignment horizontal="center" vertical="center" wrapText="1"/>
    </xf>
    <xf numFmtId="0" fontId="8" fillId="2" borderId="1" xfId="2" applyFont="1" applyFill="1" applyBorder="1" applyAlignment="1">
      <alignment horizontal="center" vertical="center" wrapText="1"/>
    </xf>
    <xf numFmtId="165" fontId="8" fillId="2" borderId="1" xfId="3" applyNumberFormat="1" applyFont="1" applyFill="1" applyBorder="1" applyAlignment="1">
      <alignment horizontal="center" vertical="center" wrapText="1"/>
    </xf>
    <xf numFmtId="0" fontId="8" fillId="2" borderId="14" xfId="2" applyFont="1" applyFill="1" applyBorder="1" applyAlignment="1">
      <alignment horizontal="center" vertical="center" wrapText="1"/>
    </xf>
    <xf numFmtId="0" fontId="7" fillId="0" borderId="1" xfId="0" applyFont="1" applyBorder="1" applyAlignment="1">
      <alignment horizontal="left" vertical="top" wrapText="1"/>
    </xf>
    <xf numFmtId="0" fontId="7" fillId="2" borderId="1" xfId="0" applyFont="1" applyFill="1" applyBorder="1" applyAlignment="1">
      <alignment horizontal="left" vertical="center" wrapText="1"/>
    </xf>
    <xf numFmtId="0" fontId="7" fillId="0" borderId="14" xfId="2" applyFont="1" applyFill="1" applyBorder="1" applyAlignment="1">
      <alignment horizontal="center" vertical="center" wrapText="1"/>
    </xf>
    <xf numFmtId="165" fontId="7" fillId="2" borderId="14" xfId="3" applyNumberFormat="1" applyFont="1" applyFill="1" applyBorder="1" applyAlignment="1">
      <alignment horizontal="center" vertical="center" wrapText="1"/>
    </xf>
    <xf numFmtId="0" fontId="7" fillId="2" borderId="13" xfId="2" applyFont="1" applyFill="1" applyBorder="1" applyAlignment="1">
      <alignment horizontal="justify" vertical="top" wrapText="1"/>
    </xf>
    <xf numFmtId="0" fontId="8" fillId="2" borderId="1" xfId="2" applyFont="1" applyFill="1" applyBorder="1" applyAlignment="1">
      <alignment horizontal="justify" vertical="top" wrapText="1"/>
    </xf>
    <xf numFmtId="0" fontId="7" fillId="2" borderId="1" xfId="2" applyFont="1" applyFill="1" applyBorder="1" applyAlignment="1">
      <alignment horizontal="left" vertical="center" wrapText="1"/>
    </xf>
    <xf numFmtId="166" fontId="7" fillId="2" borderId="1" xfId="2" applyNumberFormat="1" applyFont="1" applyFill="1" applyBorder="1" applyAlignment="1">
      <alignment horizontal="center" vertical="center" wrapText="1"/>
    </xf>
    <xf numFmtId="0" fontId="4" fillId="2" borderId="14" xfId="2" applyFont="1" applyFill="1" applyBorder="1"/>
    <xf numFmtId="0" fontId="7" fillId="2" borderId="1" xfId="2" applyFont="1" applyFill="1" applyBorder="1" applyAlignment="1">
      <alignment horizontal="justify" vertical="top" wrapText="1"/>
    </xf>
    <xf numFmtId="165" fontId="8" fillId="2" borderId="1" xfId="3" applyNumberFormat="1" applyFont="1" applyFill="1" applyBorder="1" applyAlignment="1" applyProtection="1">
      <alignment horizontal="center" vertical="center"/>
    </xf>
    <xf numFmtId="165" fontId="7" fillId="2" borderId="1" xfId="3" applyNumberFormat="1" applyFont="1" applyFill="1" applyBorder="1" applyAlignment="1">
      <alignment horizontal="right" vertical="center" wrapText="1"/>
    </xf>
    <xf numFmtId="1" fontId="7" fillId="2" borderId="1"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0" fontId="8" fillId="0" borderId="14" xfId="2"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0" borderId="1" xfId="0" applyFont="1" applyFill="1" applyBorder="1" applyAlignment="1">
      <alignment horizontal="justify" vertical="top" wrapText="1"/>
    </xf>
    <xf numFmtId="0" fontId="7" fillId="0" borderId="1" xfId="0" applyFont="1" applyFill="1" applyBorder="1" applyAlignment="1">
      <alignment horizontal="left" vertical="center" wrapText="1"/>
    </xf>
    <xf numFmtId="0" fontId="8" fillId="0" borderId="1" xfId="2" applyFont="1" applyFill="1" applyBorder="1" applyAlignment="1">
      <alignment horizontal="center" vertical="center" wrapText="1"/>
    </xf>
    <xf numFmtId="0" fontId="7" fillId="0" borderId="14" xfId="0" applyFont="1" applyFill="1" applyBorder="1" applyAlignment="1">
      <alignment horizontal="justify" vertical="top" wrapText="1"/>
    </xf>
    <xf numFmtId="0" fontId="7"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 xfId="0" applyFont="1" applyFill="1" applyBorder="1" applyAlignment="1">
      <alignment horizontal="justify" vertical="top"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13" xfId="2" applyFont="1" applyFill="1" applyBorder="1" applyAlignment="1">
      <alignment vertical="top" wrapText="1"/>
    </xf>
    <xf numFmtId="0" fontId="7" fillId="2" borderId="1" xfId="2" applyFont="1" applyFill="1" applyBorder="1" applyAlignment="1">
      <alignment vertical="top"/>
    </xf>
    <xf numFmtId="0" fontId="7" fillId="2" borderId="14" xfId="2" applyFont="1" applyFill="1" applyBorder="1" applyAlignment="1">
      <alignment vertical="top"/>
    </xf>
    <xf numFmtId="0" fontId="5" fillId="2" borderId="17" xfId="2" applyFont="1" applyFill="1" applyBorder="1" applyAlignment="1">
      <alignment horizontal="left" vertical="center" wrapText="1"/>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1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7" fillId="2" borderId="1"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7" fillId="2" borderId="13" xfId="2" applyFont="1" applyFill="1" applyBorder="1" applyAlignment="1">
      <alignment horizontal="left" vertical="center"/>
    </xf>
    <xf numFmtId="0" fontId="7" fillId="2" borderId="1" xfId="2" applyFont="1" applyFill="1" applyBorder="1" applyAlignment="1">
      <alignment horizontal="left" vertical="center"/>
    </xf>
    <xf numFmtId="0" fontId="7" fillId="2" borderId="14" xfId="2" applyFont="1" applyFill="1" applyBorder="1" applyAlignment="1">
      <alignment horizontal="left" vertical="center"/>
    </xf>
    <xf numFmtId="0" fontId="5" fillId="2" borderId="13" xfId="2" applyFont="1" applyFill="1" applyBorder="1" applyAlignment="1">
      <alignment horizontal="left" vertical="center"/>
    </xf>
    <xf numFmtId="0" fontId="5" fillId="2" borderId="13" xfId="2" applyFont="1" applyFill="1" applyBorder="1" applyAlignment="1">
      <alignment horizontal="justify" vertical="center" wrapText="1"/>
    </xf>
    <xf numFmtId="0" fontId="5" fillId="2" borderId="1" xfId="2" applyFont="1" applyFill="1" applyBorder="1" applyAlignment="1">
      <alignment horizontal="justify" vertical="center" wrapText="1"/>
    </xf>
    <xf numFmtId="0" fontId="7" fillId="2" borderId="2" xfId="2" applyFont="1" applyFill="1" applyBorder="1" applyAlignment="1">
      <alignment horizontal="justify" vertical="center" wrapText="1"/>
    </xf>
    <xf numFmtId="0" fontId="7" fillId="2" borderId="4" xfId="2" applyFont="1" applyFill="1" applyBorder="1" applyAlignment="1">
      <alignment horizontal="justify" vertical="center" wrapText="1"/>
    </xf>
    <xf numFmtId="0" fontId="7" fillId="2" borderId="16" xfId="2" applyFont="1" applyFill="1" applyBorder="1" applyAlignment="1">
      <alignment horizontal="justify"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5" xfId="2" applyFont="1" applyFill="1" applyBorder="1" applyAlignment="1">
      <alignment horizontal="justify" vertical="center" wrapText="1"/>
    </xf>
    <xf numFmtId="0" fontId="5" fillId="2" borderId="3" xfId="2" applyFont="1" applyFill="1" applyBorder="1" applyAlignment="1">
      <alignment horizontal="justify" vertical="center" wrapText="1"/>
    </xf>
    <xf numFmtId="0" fontId="5" fillId="2" borderId="2" xfId="2" applyFont="1" applyFill="1" applyBorder="1" applyAlignment="1">
      <alignment horizontal="justify" vertical="center" wrapText="1"/>
    </xf>
    <xf numFmtId="0" fontId="5" fillId="2" borderId="4" xfId="2" applyFont="1" applyFill="1" applyBorder="1" applyAlignment="1">
      <alignment horizontal="justify" vertical="center" wrapText="1"/>
    </xf>
    <xf numFmtId="165" fontId="5" fillId="2" borderId="4" xfId="2" applyNumberFormat="1" applyFont="1" applyFill="1" applyBorder="1" applyAlignment="1">
      <alignment horizontal="center" vertical="center" wrapText="1"/>
    </xf>
    <xf numFmtId="6" fontId="7" fillId="2" borderId="2" xfId="2" applyNumberFormat="1" applyFont="1" applyFill="1" applyBorder="1" applyAlignment="1">
      <alignment horizontal="justify" vertical="center" wrapText="1"/>
    </xf>
    <xf numFmtId="6" fontId="7" fillId="2" borderId="16" xfId="2" applyNumberFormat="1" applyFont="1" applyFill="1" applyBorder="1" applyAlignment="1">
      <alignment horizontal="justify" vertical="center" wrapText="1"/>
    </xf>
    <xf numFmtId="0" fontId="5" fillId="2" borderId="11"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2" xfId="2" applyFont="1" applyFill="1" applyBorder="1" applyAlignment="1">
      <alignment horizontal="center" wrapText="1"/>
    </xf>
    <xf numFmtId="0" fontId="3" fillId="2" borderId="14" xfId="2" applyFont="1" applyFill="1" applyBorder="1" applyAlignment="1">
      <alignment horizontal="center" wrapText="1"/>
    </xf>
    <xf numFmtId="0" fontId="5" fillId="2" borderId="1" xfId="2" applyFont="1" applyFill="1" applyBorder="1" applyAlignment="1">
      <alignment horizontal="center" vertical="center" wrapText="1"/>
    </xf>
    <xf numFmtId="0" fontId="7" fillId="2" borderId="13"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7" fillId="2" borderId="1" xfId="0"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5">
    <cellStyle name="Millares [0]" xfId="3" builtinId="6"/>
    <cellStyle name="Millares 2" xfId="1"/>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284252</xdr:colOff>
      <xdr:row>0</xdr:row>
      <xdr:rowOff>114193</xdr:rowOff>
    </xdr:from>
    <xdr:to>
      <xdr:col>7</xdr:col>
      <xdr:colOff>989102</xdr:colOff>
      <xdr:row>2</xdr:row>
      <xdr:rowOff>211420</xdr:rowOff>
    </xdr:to>
    <xdr:pic>
      <xdr:nvPicPr>
        <xdr:cNvPr id="1048" name="82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218" y="114193"/>
          <a:ext cx="704850" cy="546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on%20DRSilva\GustavoSilva\2014_Excel\GUTAH_Costos_1DE-FR-0032_(21-11-2017)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ATO_PPP"/>
      <sheetName val="VALIDACION"/>
      <sheetName val="TA1"/>
      <sheetName val="TA2"/>
      <sheetName val="TA3"/>
      <sheetName val="TA4"/>
      <sheetName val="TA5"/>
      <sheetName val="TA6"/>
      <sheetName val="TA7"/>
      <sheetName val="TA8"/>
      <sheetName val="TA9"/>
      <sheetName val="TA10"/>
      <sheetName val="TA11"/>
      <sheetName val="TA12"/>
      <sheetName val="TA13"/>
      <sheetName val="TA14"/>
      <sheetName val="TA15"/>
      <sheetName val="TA16"/>
      <sheetName val="TA17"/>
      <sheetName val="TA18"/>
      <sheetName val="TA19"/>
      <sheetName val="TA20"/>
      <sheetName val="TA21"/>
      <sheetName val="TA22"/>
      <sheetName val="TA23"/>
      <sheetName val="TA24"/>
      <sheetName val="TA25"/>
      <sheetName val="TA26"/>
      <sheetName val="TA27"/>
      <sheetName val="TA28"/>
      <sheetName val="TA29"/>
      <sheetName val="TA30"/>
      <sheetName val="TA31"/>
      <sheetName val="TA32"/>
      <sheetName val="TA33"/>
      <sheetName val="TA34"/>
      <sheetName val="TA35"/>
      <sheetName val="TA36"/>
      <sheetName val="TA37"/>
      <sheetName val="TA38"/>
      <sheetName val="TA39"/>
      <sheetName val="TA40"/>
      <sheetName val="TA41"/>
      <sheetName val="TA42"/>
      <sheetName val="TA43"/>
      <sheetName val="TA44"/>
      <sheetName val="TA45"/>
      <sheetName val="TA46"/>
      <sheetName val="TA47"/>
      <sheetName val="TA48"/>
      <sheetName val="TA49"/>
      <sheetName val="TA50"/>
      <sheetName val="CONSOLIDADO"/>
    </sheetNames>
    <sheetDataSet>
      <sheetData sheetId="0" refreshError="1"/>
      <sheetData sheetId="1" refreshError="1"/>
      <sheetData sheetId="2" refreshError="1"/>
      <sheetData sheetId="3" refreshError="1">
        <row r="187">
          <cell r="K187">
            <v>1109923.6829565216</v>
          </cell>
        </row>
      </sheetData>
      <sheetData sheetId="4" refreshError="1">
        <row r="186">
          <cell r="K186">
            <v>9989313.1466086954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87">
          <cell r="K187">
            <v>619068889.33822489</v>
          </cell>
        </row>
      </sheetData>
      <sheetData sheetId="14" refreshError="1"/>
      <sheetData sheetId="15" refreshError="1"/>
      <sheetData sheetId="16" refreshError="1">
        <row r="186">
          <cell r="K186">
            <v>2113546.8521739128</v>
          </cell>
        </row>
      </sheetData>
      <sheetData sheetId="17" refreshError="1"/>
      <sheetData sheetId="18" refreshError="1"/>
      <sheetData sheetId="19" refreshError="1"/>
      <sheetData sheetId="20" refreshError="1">
        <row r="187">
          <cell r="K187">
            <v>10836483.658920348</v>
          </cell>
        </row>
      </sheetData>
      <sheetData sheetId="21" refreshError="1">
        <row r="187">
          <cell r="K187">
            <v>9288414.5647888687</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view="pageBreakPreview" topLeftCell="A67" zoomScale="80" zoomScaleNormal="100" zoomScaleSheetLayoutView="80" workbookViewId="0">
      <selection activeCell="K69" sqref="K69"/>
    </sheetView>
  </sheetViews>
  <sheetFormatPr baseColWidth="10" defaultRowHeight="12.75" x14ac:dyDescent="0.2"/>
  <cols>
    <col min="1" max="1" width="30.140625" style="12" customWidth="1"/>
    <col min="2" max="2" width="44.7109375" style="12" customWidth="1"/>
    <col min="3" max="3" width="26.140625" style="4" customWidth="1"/>
    <col min="4" max="4" width="13" style="1" customWidth="1"/>
    <col min="5" max="5" width="12.28515625" style="1" customWidth="1"/>
    <col min="6" max="6" width="15" style="1" customWidth="1"/>
    <col min="7" max="7" width="15.140625" style="9" customWidth="1"/>
    <col min="8" max="8" width="19.28515625" style="6" customWidth="1"/>
    <col min="9" max="9" width="15.28515625" style="1" bestFit="1" customWidth="1"/>
    <col min="10" max="10" width="11.42578125" style="1"/>
    <col min="11" max="11" width="15.28515625" style="1" bestFit="1" customWidth="1"/>
    <col min="12" max="16384" width="11.42578125" style="1"/>
  </cols>
  <sheetData>
    <row r="1" spans="1:9" s="3" customFormat="1" ht="15.75" customHeight="1" x14ac:dyDescent="0.25">
      <c r="A1" s="22" t="s">
        <v>20</v>
      </c>
      <c r="B1" s="135" t="s">
        <v>19</v>
      </c>
      <c r="C1" s="136"/>
      <c r="D1" s="136"/>
      <c r="E1" s="136"/>
      <c r="F1" s="136"/>
      <c r="G1" s="136"/>
      <c r="H1" s="138" t="s">
        <v>0</v>
      </c>
    </row>
    <row r="2" spans="1:9" s="3" customFormat="1" ht="19.5" customHeight="1" x14ac:dyDescent="0.25">
      <c r="A2" s="23" t="s">
        <v>1</v>
      </c>
      <c r="B2" s="137"/>
      <c r="C2" s="137"/>
      <c r="D2" s="137"/>
      <c r="E2" s="137"/>
      <c r="F2" s="137"/>
      <c r="G2" s="137"/>
      <c r="H2" s="139"/>
    </row>
    <row r="3" spans="1:9" s="3" customFormat="1" ht="22.5" customHeight="1" x14ac:dyDescent="0.25">
      <c r="A3" s="23" t="s">
        <v>2</v>
      </c>
      <c r="B3" s="140" t="s">
        <v>3</v>
      </c>
      <c r="C3" s="137"/>
      <c r="D3" s="137"/>
      <c r="E3" s="137"/>
      <c r="F3" s="137"/>
      <c r="G3" s="137"/>
      <c r="H3" s="139"/>
    </row>
    <row r="4" spans="1:9" s="3" customFormat="1" ht="14.25" customHeight="1" x14ac:dyDescent="0.25">
      <c r="A4" s="23" t="s">
        <v>4</v>
      </c>
      <c r="B4" s="137"/>
      <c r="C4" s="137"/>
      <c r="D4" s="137"/>
      <c r="E4" s="137"/>
      <c r="F4" s="137"/>
      <c r="G4" s="137"/>
      <c r="H4" s="139"/>
    </row>
    <row r="5" spans="1:9" s="3" customFormat="1" ht="19.5" customHeight="1" x14ac:dyDescent="0.25">
      <c r="A5" s="141" t="s">
        <v>103</v>
      </c>
      <c r="B5" s="114"/>
      <c r="C5" s="114"/>
      <c r="D5" s="114"/>
      <c r="E5" s="114"/>
      <c r="F5" s="114"/>
      <c r="G5" s="114"/>
      <c r="H5" s="115"/>
    </row>
    <row r="6" spans="1:9" s="3" customFormat="1" ht="38.25" customHeight="1" x14ac:dyDescent="0.25">
      <c r="A6" s="113" t="s">
        <v>104</v>
      </c>
      <c r="B6" s="142"/>
      <c r="C6" s="142"/>
      <c r="D6" s="142"/>
      <c r="E6" s="142"/>
      <c r="F6" s="142"/>
      <c r="G6" s="142"/>
      <c r="H6" s="143"/>
    </row>
    <row r="7" spans="1:9" s="3" customFormat="1" ht="27.75" customHeight="1" x14ac:dyDescent="0.25">
      <c r="A7" s="128" t="s">
        <v>105</v>
      </c>
      <c r="B7" s="131"/>
      <c r="C7" s="131"/>
      <c r="D7" s="131"/>
      <c r="E7" s="131"/>
      <c r="F7" s="129"/>
      <c r="G7" s="133" t="s">
        <v>106</v>
      </c>
      <c r="H7" s="134"/>
    </row>
    <row r="8" spans="1:9" s="3" customFormat="1" ht="75.75" customHeight="1" x14ac:dyDescent="0.25">
      <c r="A8" s="120" t="s">
        <v>107</v>
      </c>
      <c r="B8" s="121"/>
      <c r="C8" s="121"/>
      <c r="D8" s="121"/>
      <c r="E8" s="122" t="s">
        <v>163</v>
      </c>
      <c r="F8" s="123"/>
      <c r="G8" s="123"/>
      <c r="H8" s="124"/>
    </row>
    <row r="9" spans="1:9" s="3" customFormat="1" ht="12.75" customHeight="1" x14ac:dyDescent="0.25">
      <c r="A9" s="101" t="s">
        <v>108</v>
      </c>
      <c r="B9" s="102"/>
      <c r="C9" s="103"/>
      <c r="D9" s="125" t="s">
        <v>5</v>
      </c>
      <c r="E9" s="126"/>
      <c r="F9" s="126"/>
      <c r="G9" s="126"/>
      <c r="H9" s="127"/>
    </row>
    <row r="10" spans="1:9" s="3" customFormat="1" ht="18" customHeight="1" x14ac:dyDescent="0.25">
      <c r="A10" s="104"/>
      <c r="B10" s="105"/>
      <c r="C10" s="106"/>
      <c r="D10" s="25" t="s">
        <v>67</v>
      </c>
      <c r="E10" s="25" t="s">
        <v>68</v>
      </c>
      <c r="F10" s="25" t="s">
        <v>69</v>
      </c>
      <c r="G10" s="25" t="s">
        <v>70</v>
      </c>
      <c r="H10" s="26" t="s">
        <v>6</v>
      </c>
    </row>
    <row r="11" spans="1:9" s="3" customFormat="1" ht="13.5" customHeight="1" x14ac:dyDescent="0.25">
      <c r="A11" s="107"/>
      <c r="B11" s="108"/>
      <c r="C11" s="109"/>
      <c r="D11" s="24"/>
      <c r="E11" s="27">
        <v>0.89500000000000002</v>
      </c>
      <c r="F11" s="24"/>
      <c r="G11" s="27">
        <v>0.89500000000000002</v>
      </c>
      <c r="H11" s="28">
        <v>0.89500000000000002</v>
      </c>
    </row>
    <row r="12" spans="1:9" s="3" customFormat="1" ht="28.5" customHeight="1" x14ac:dyDescent="0.25">
      <c r="A12" s="128" t="s">
        <v>109</v>
      </c>
      <c r="B12" s="129"/>
      <c r="C12" s="130" t="s">
        <v>110</v>
      </c>
      <c r="D12" s="131"/>
      <c r="E12" s="129"/>
      <c r="F12" s="29" t="s">
        <v>95</v>
      </c>
      <c r="G12" s="132">
        <f>G16+G18+G19+G20+G21+G22+G23+G24+G26+G27+G28+G29+G30+G32+G33+G34+G35+G36+G38+G39+G40+G42+G43+G44+G45+G46+G47+G48+G49+G51+G52+G54+G55+G56+G58+G59+G62+G60+G63+G64+G65+G66+G67+G68+G53+G17</f>
        <v>1875806014.6000252</v>
      </c>
      <c r="H12" s="127"/>
    </row>
    <row r="13" spans="1:9" s="7" customFormat="1" ht="36" customHeight="1" x14ac:dyDescent="0.2">
      <c r="A13" s="110" t="s">
        <v>21</v>
      </c>
      <c r="B13" s="111"/>
      <c r="C13" s="111"/>
      <c r="D13" s="111"/>
      <c r="E13" s="111"/>
      <c r="F13" s="111"/>
      <c r="G13" s="111"/>
      <c r="H13" s="112"/>
    </row>
    <row r="14" spans="1:9" s="7" customFormat="1" ht="30.75" customHeight="1" x14ac:dyDescent="0.2">
      <c r="A14" s="30" t="s">
        <v>7</v>
      </c>
      <c r="B14" s="20" t="s">
        <v>8</v>
      </c>
      <c r="C14" s="20" t="s">
        <v>9</v>
      </c>
      <c r="D14" s="20" t="s">
        <v>10</v>
      </c>
      <c r="E14" s="20" t="s">
        <v>11</v>
      </c>
      <c r="F14" s="20" t="s">
        <v>12</v>
      </c>
      <c r="G14" s="31" t="s">
        <v>13</v>
      </c>
      <c r="H14" s="26" t="s">
        <v>14</v>
      </c>
    </row>
    <row r="15" spans="1:9" s="7" customFormat="1" ht="113.25" hidden="1" customHeight="1" x14ac:dyDescent="0.2">
      <c r="A15" s="32" t="s">
        <v>15</v>
      </c>
      <c r="B15" s="33" t="s">
        <v>111</v>
      </c>
      <c r="C15" s="34" t="s">
        <v>16</v>
      </c>
      <c r="D15" s="35">
        <v>42019</v>
      </c>
      <c r="E15" s="35">
        <v>42124</v>
      </c>
      <c r="F15" s="36" t="s">
        <v>17</v>
      </c>
      <c r="G15" s="37"/>
      <c r="H15" s="38"/>
    </row>
    <row r="16" spans="1:9" s="7" customFormat="1" ht="123.75" customHeight="1" x14ac:dyDescent="0.2">
      <c r="A16" s="39" t="s">
        <v>42</v>
      </c>
      <c r="B16" s="33" t="s">
        <v>112</v>
      </c>
      <c r="C16" s="40" t="s">
        <v>58</v>
      </c>
      <c r="D16" s="41">
        <v>43358</v>
      </c>
      <c r="E16" s="41">
        <v>43449</v>
      </c>
      <c r="F16" s="36">
        <v>1</v>
      </c>
      <c r="G16" s="37">
        <v>137731295.22682205</v>
      </c>
      <c r="H16" s="38"/>
      <c r="I16" s="19"/>
    </row>
    <row r="17" spans="1:9" s="7" customFormat="1" ht="95.25" customHeight="1" x14ac:dyDescent="0.2">
      <c r="A17" s="39" t="s">
        <v>38</v>
      </c>
      <c r="B17" s="42" t="s">
        <v>113</v>
      </c>
      <c r="C17" s="43" t="s">
        <v>85</v>
      </c>
      <c r="D17" s="44">
        <v>43327</v>
      </c>
      <c r="E17" s="41">
        <v>43388</v>
      </c>
      <c r="F17" s="45">
        <v>1</v>
      </c>
      <c r="G17" s="46">
        <v>17710971</v>
      </c>
      <c r="H17" s="38"/>
    </row>
    <row r="18" spans="1:9" s="7" customFormat="1" ht="106.5" customHeight="1" x14ac:dyDescent="0.2">
      <c r="A18" s="39" t="s">
        <v>73</v>
      </c>
      <c r="B18" s="42" t="s">
        <v>114</v>
      </c>
      <c r="C18" s="47" t="s">
        <v>61</v>
      </c>
      <c r="D18" s="44">
        <v>43327</v>
      </c>
      <c r="E18" s="41">
        <v>43449</v>
      </c>
      <c r="F18" s="45">
        <v>1</v>
      </c>
      <c r="G18" s="46">
        <v>17710971</v>
      </c>
      <c r="H18" s="38"/>
    </row>
    <row r="19" spans="1:9" s="7" customFormat="1" ht="126" customHeight="1" x14ac:dyDescent="0.2">
      <c r="A19" s="39" t="s">
        <v>46</v>
      </c>
      <c r="B19" s="48" t="s">
        <v>115</v>
      </c>
      <c r="C19" s="43" t="s">
        <v>86</v>
      </c>
      <c r="D19" s="41">
        <v>43266</v>
      </c>
      <c r="E19" s="41">
        <v>43266</v>
      </c>
      <c r="F19" s="36">
        <v>1</v>
      </c>
      <c r="G19" s="37">
        <v>9337465</v>
      </c>
      <c r="H19" s="38"/>
    </row>
    <row r="20" spans="1:9" s="7" customFormat="1" ht="109.5" customHeight="1" x14ac:dyDescent="0.2">
      <c r="A20" s="49" t="s">
        <v>74</v>
      </c>
      <c r="B20" s="48" t="s">
        <v>116</v>
      </c>
      <c r="C20" s="43" t="s">
        <v>87</v>
      </c>
      <c r="D20" s="41">
        <v>43358</v>
      </c>
      <c r="E20" s="41">
        <v>43449</v>
      </c>
      <c r="F20" s="36">
        <v>1</v>
      </c>
      <c r="G20" s="37">
        <v>44669121</v>
      </c>
      <c r="H20" s="38"/>
    </row>
    <row r="21" spans="1:9" s="7" customFormat="1" ht="108.75" customHeight="1" x14ac:dyDescent="0.2">
      <c r="A21" s="49" t="s">
        <v>47</v>
      </c>
      <c r="B21" s="48" t="s">
        <v>117</v>
      </c>
      <c r="C21" s="43" t="s">
        <v>87</v>
      </c>
      <c r="D21" s="50">
        <v>43358</v>
      </c>
      <c r="E21" s="41">
        <v>43449</v>
      </c>
      <c r="F21" s="36">
        <v>1</v>
      </c>
      <c r="G21" s="37">
        <v>53965413</v>
      </c>
      <c r="H21" s="38"/>
    </row>
    <row r="22" spans="1:9" s="7" customFormat="1" ht="95.25" customHeight="1" x14ac:dyDescent="0.2">
      <c r="A22" s="49" t="s">
        <v>48</v>
      </c>
      <c r="B22" s="48" t="s">
        <v>118</v>
      </c>
      <c r="C22" s="43" t="s">
        <v>87</v>
      </c>
      <c r="D22" s="50">
        <v>43358</v>
      </c>
      <c r="E22" s="41">
        <v>43449</v>
      </c>
      <c r="F22" s="36">
        <v>1</v>
      </c>
      <c r="G22" s="37">
        <v>37344000</v>
      </c>
      <c r="H22" s="38"/>
    </row>
    <row r="23" spans="1:9" s="7" customFormat="1" ht="107.25" customHeight="1" x14ac:dyDescent="0.2">
      <c r="A23" s="49" t="s">
        <v>49</v>
      </c>
      <c r="B23" s="42" t="s">
        <v>119</v>
      </c>
      <c r="C23" s="43" t="s">
        <v>87</v>
      </c>
      <c r="D23" s="41">
        <v>43358</v>
      </c>
      <c r="E23" s="41">
        <v>43449</v>
      </c>
      <c r="F23" s="36">
        <v>1</v>
      </c>
      <c r="G23" s="37">
        <v>66795927</v>
      </c>
      <c r="H23" s="38"/>
    </row>
    <row r="24" spans="1:9" s="7" customFormat="1" ht="115.5" customHeight="1" x14ac:dyDescent="0.2">
      <c r="A24" s="51" t="s">
        <v>50</v>
      </c>
      <c r="B24" s="42" t="s">
        <v>120</v>
      </c>
      <c r="C24" s="40" t="s">
        <v>60</v>
      </c>
      <c r="D24" s="41">
        <v>43189</v>
      </c>
      <c r="E24" s="41">
        <v>43281</v>
      </c>
      <c r="F24" s="36">
        <v>1</v>
      </c>
      <c r="G24" s="37">
        <v>32264563.88601565</v>
      </c>
      <c r="H24" s="38"/>
    </row>
    <row r="25" spans="1:9" s="4" customFormat="1" ht="37.5" customHeight="1" x14ac:dyDescent="0.2">
      <c r="A25" s="116" t="s">
        <v>121</v>
      </c>
      <c r="B25" s="117"/>
      <c r="C25" s="117"/>
      <c r="D25" s="117"/>
      <c r="E25" s="117"/>
      <c r="F25" s="117"/>
      <c r="G25" s="117"/>
      <c r="H25" s="118"/>
    </row>
    <row r="26" spans="1:9" s="4" customFormat="1" ht="152.25" customHeight="1" x14ac:dyDescent="0.2">
      <c r="A26" s="51" t="s">
        <v>39</v>
      </c>
      <c r="B26" s="42" t="s">
        <v>122</v>
      </c>
      <c r="C26" s="43" t="s">
        <v>87</v>
      </c>
      <c r="D26" s="41">
        <v>43373</v>
      </c>
      <c r="E26" s="41">
        <v>43464</v>
      </c>
      <c r="F26" s="52">
        <v>1</v>
      </c>
      <c r="G26" s="37">
        <v>87451483</v>
      </c>
      <c r="H26" s="53"/>
      <c r="I26" s="16"/>
    </row>
    <row r="27" spans="1:9" s="7" customFormat="1" ht="169.5" customHeight="1" x14ac:dyDescent="0.2">
      <c r="A27" s="51" t="s">
        <v>75</v>
      </c>
      <c r="B27" s="42" t="s">
        <v>160</v>
      </c>
      <c r="C27" s="43" t="s">
        <v>87</v>
      </c>
      <c r="D27" s="41">
        <v>43373</v>
      </c>
      <c r="E27" s="41">
        <v>43464</v>
      </c>
      <c r="F27" s="52">
        <v>1</v>
      </c>
      <c r="G27" s="37">
        <v>94234665</v>
      </c>
      <c r="H27" s="38"/>
    </row>
    <row r="28" spans="1:9" s="7" customFormat="1" ht="136.5" customHeight="1" x14ac:dyDescent="0.2">
      <c r="A28" s="51" t="s">
        <v>51</v>
      </c>
      <c r="B28" s="92" t="s">
        <v>123</v>
      </c>
      <c r="C28" s="43" t="s">
        <v>87</v>
      </c>
      <c r="D28" s="41">
        <v>43189</v>
      </c>
      <c r="E28" s="41">
        <v>43281</v>
      </c>
      <c r="F28" s="52">
        <v>1</v>
      </c>
      <c r="G28" s="37">
        <v>18765380</v>
      </c>
      <c r="H28" s="38"/>
    </row>
    <row r="29" spans="1:9" s="7" customFormat="1" ht="152.25" customHeight="1" x14ac:dyDescent="0.2">
      <c r="A29" s="51" t="s">
        <v>52</v>
      </c>
      <c r="B29" s="42" t="s">
        <v>124</v>
      </c>
      <c r="C29" s="43" t="s">
        <v>87</v>
      </c>
      <c r="D29" s="41">
        <v>43189</v>
      </c>
      <c r="E29" s="41">
        <v>43464</v>
      </c>
      <c r="F29" s="52">
        <v>1</v>
      </c>
      <c r="G29" s="37">
        <v>10400000</v>
      </c>
      <c r="H29" s="38"/>
    </row>
    <row r="30" spans="1:9" s="7" customFormat="1" ht="111.75" customHeight="1" x14ac:dyDescent="0.2">
      <c r="A30" s="51" t="s">
        <v>53</v>
      </c>
      <c r="B30" s="42" t="s">
        <v>125</v>
      </c>
      <c r="C30" s="43" t="s">
        <v>86</v>
      </c>
      <c r="D30" s="41">
        <v>43189</v>
      </c>
      <c r="E30" s="41">
        <v>43464</v>
      </c>
      <c r="F30" s="52">
        <v>1</v>
      </c>
      <c r="G30" s="37">
        <v>35876870</v>
      </c>
      <c r="H30" s="38"/>
    </row>
    <row r="31" spans="1:9" s="4" customFormat="1" ht="37.5" customHeight="1" x14ac:dyDescent="0.2">
      <c r="A31" s="116" t="s">
        <v>126</v>
      </c>
      <c r="B31" s="117"/>
      <c r="C31" s="117"/>
      <c r="D31" s="117"/>
      <c r="E31" s="117"/>
      <c r="F31" s="117"/>
      <c r="G31" s="117"/>
      <c r="H31" s="118"/>
    </row>
    <row r="32" spans="1:9" s="4" customFormat="1" ht="189.75" customHeight="1" x14ac:dyDescent="0.2">
      <c r="A32" s="49" t="s">
        <v>34</v>
      </c>
      <c r="B32" s="48" t="s">
        <v>127</v>
      </c>
      <c r="C32" s="54" t="s">
        <v>62</v>
      </c>
      <c r="D32" s="55">
        <v>43373</v>
      </c>
      <c r="E32" s="41">
        <v>43464</v>
      </c>
      <c r="F32" s="56">
        <v>1</v>
      </c>
      <c r="G32" s="57">
        <v>13319084.195478261</v>
      </c>
      <c r="H32" s="58"/>
      <c r="I32" s="16"/>
    </row>
    <row r="33" spans="1:11" s="4" customFormat="1" ht="166.5" customHeight="1" x14ac:dyDescent="0.2">
      <c r="A33" s="49" t="s">
        <v>76</v>
      </c>
      <c r="B33" s="48" t="s">
        <v>128</v>
      </c>
      <c r="C33" s="54" t="s">
        <v>63</v>
      </c>
      <c r="D33" s="55">
        <v>43373</v>
      </c>
      <c r="E33" s="41">
        <v>43464</v>
      </c>
      <c r="F33" s="56">
        <v>1</v>
      </c>
      <c r="G33" s="57">
        <v>37686880.817186095</v>
      </c>
      <c r="H33" s="58"/>
    </row>
    <row r="34" spans="1:11" s="4" customFormat="1" ht="249.75" customHeight="1" x14ac:dyDescent="0.2">
      <c r="A34" s="49" t="s">
        <v>35</v>
      </c>
      <c r="B34" s="48" t="s">
        <v>129</v>
      </c>
      <c r="C34" s="54" t="s">
        <v>62</v>
      </c>
      <c r="D34" s="55">
        <v>43373</v>
      </c>
      <c r="E34" s="41">
        <v>43464</v>
      </c>
      <c r="F34" s="56">
        <v>1</v>
      </c>
      <c r="G34" s="57">
        <v>5679555.3521518959</v>
      </c>
      <c r="H34" s="58"/>
    </row>
    <row r="35" spans="1:11" s="4" customFormat="1" ht="126.75" customHeight="1" x14ac:dyDescent="0.2">
      <c r="A35" s="49" t="s">
        <v>36</v>
      </c>
      <c r="B35" s="48" t="s">
        <v>130</v>
      </c>
      <c r="C35" s="54" t="s">
        <v>63</v>
      </c>
      <c r="D35" s="55">
        <v>43189</v>
      </c>
      <c r="E35" s="41">
        <v>43281</v>
      </c>
      <c r="F35" s="56">
        <v>1</v>
      </c>
      <c r="G35" s="57">
        <v>28885140.313043479</v>
      </c>
      <c r="H35" s="58" t="s">
        <v>161</v>
      </c>
    </row>
    <row r="36" spans="1:11" s="4" customFormat="1" ht="134.25" customHeight="1" x14ac:dyDescent="0.2">
      <c r="A36" s="49" t="s">
        <v>37</v>
      </c>
      <c r="B36" s="48" t="s">
        <v>131</v>
      </c>
      <c r="C36" s="54" t="s">
        <v>63</v>
      </c>
      <c r="D36" s="55">
        <v>43189</v>
      </c>
      <c r="E36" s="41">
        <v>43281</v>
      </c>
      <c r="F36" s="56">
        <v>1</v>
      </c>
      <c r="G36" s="57">
        <v>22245392.204695649</v>
      </c>
      <c r="H36" s="58" t="s">
        <v>161</v>
      </c>
    </row>
    <row r="37" spans="1:11" s="4" customFormat="1" ht="30" customHeight="1" x14ac:dyDescent="0.2">
      <c r="A37" s="116" t="s">
        <v>132</v>
      </c>
      <c r="B37" s="117"/>
      <c r="C37" s="117"/>
      <c r="D37" s="117"/>
      <c r="E37" s="117"/>
      <c r="F37" s="117"/>
      <c r="G37" s="117"/>
      <c r="H37" s="118"/>
    </row>
    <row r="38" spans="1:11" s="4" customFormat="1" ht="222" customHeight="1" x14ac:dyDescent="0.2">
      <c r="A38" s="51" t="s">
        <v>54</v>
      </c>
      <c r="B38" s="59" t="s">
        <v>133</v>
      </c>
      <c r="C38" s="60" t="s">
        <v>96</v>
      </c>
      <c r="D38" s="41">
        <v>43159</v>
      </c>
      <c r="E38" s="41">
        <v>43250</v>
      </c>
      <c r="F38" s="56">
        <v>1</v>
      </c>
      <c r="G38" s="37">
        <v>11892269</v>
      </c>
      <c r="H38" s="61" t="s">
        <v>97</v>
      </c>
      <c r="I38" s="21"/>
      <c r="K38" s="14"/>
    </row>
    <row r="39" spans="1:11" s="7" customFormat="1" ht="202.5" customHeight="1" x14ac:dyDescent="0.2">
      <c r="A39" s="51" t="s">
        <v>55</v>
      </c>
      <c r="B39" s="59" t="s">
        <v>134</v>
      </c>
      <c r="C39" s="60" t="s">
        <v>96</v>
      </c>
      <c r="D39" s="41">
        <v>43220</v>
      </c>
      <c r="E39" s="41">
        <v>43311</v>
      </c>
      <c r="F39" s="56">
        <v>1</v>
      </c>
      <c r="G39" s="37">
        <v>7171410</v>
      </c>
      <c r="H39" s="62" t="s">
        <v>97</v>
      </c>
      <c r="I39" s="21"/>
      <c r="K39" s="14"/>
    </row>
    <row r="40" spans="1:11" s="7" customFormat="1" ht="266.25" customHeight="1" x14ac:dyDescent="0.2">
      <c r="A40" s="51" t="s">
        <v>56</v>
      </c>
      <c r="B40" s="59" t="s">
        <v>135</v>
      </c>
      <c r="C40" s="60" t="s">
        <v>96</v>
      </c>
      <c r="D40" s="41">
        <v>43353</v>
      </c>
      <c r="E40" s="41">
        <v>43444</v>
      </c>
      <c r="F40" s="56">
        <v>1</v>
      </c>
      <c r="G40" s="37">
        <v>5845691</v>
      </c>
      <c r="H40" s="62" t="s">
        <v>97</v>
      </c>
      <c r="I40" s="21"/>
      <c r="K40" s="14"/>
    </row>
    <row r="41" spans="1:11" s="7" customFormat="1" ht="41.25" customHeight="1" x14ac:dyDescent="0.2">
      <c r="A41" s="113" t="s">
        <v>28</v>
      </c>
      <c r="B41" s="114"/>
      <c r="C41" s="114"/>
      <c r="D41" s="114"/>
      <c r="E41" s="114"/>
      <c r="F41" s="114"/>
      <c r="G41" s="114"/>
      <c r="H41" s="115"/>
    </row>
    <row r="42" spans="1:11" s="7" customFormat="1" ht="178.5" customHeight="1" x14ac:dyDescent="0.2">
      <c r="A42" s="63" t="s">
        <v>22</v>
      </c>
      <c r="B42" s="64" t="s">
        <v>136</v>
      </c>
      <c r="C42" s="65" t="s">
        <v>23</v>
      </c>
      <c r="D42" s="66">
        <v>43105</v>
      </c>
      <c r="E42" s="35">
        <v>43189</v>
      </c>
      <c r="F42" s="36">
        <v>1</v>
      </c>
      <c r="G42" s="37">
        <v>20466545.245981079</v>
      </c>
      <c r="H42" s="38"/>
      <c r="I42" s="15"/>
    </row>
    <row r="43" spans="1:11" s="7" customFormat="1" ht="138.75" customHeight="1" x14ac:dyDescent="0.2">
      <c r="A43" s="63" t="s">
        <v>24</v>
      </c>
      <c r="B43" s="64" t="s">
        <v>137</v>
      </c>
      <c r="C43" s="65" t="s">
        <v>23</v>
      </c>
      <c r="D43" s="66">
        <v>43132</v>
      </c>
      <c r="E43" s="35">
        <v>43220</v>
      </c>
      <c r="F43" s="36">
        <v>1</v>
      </c>
      <c r="G43" s="37">
        <v>10233272.622990539</v>
      </c>
      <c r="H43" s="38"/>
    </row>
    <row r="44" spans="1:11" s="7" customFormat="1" ht="182.25" customHeight="1" x14ac:dyDescent="0.25">
      <c r="A44" s="63" t="s">
        <v>25</v>
      </c>
      <c r="B44" s="64" t="s">
        <v>138</v>
      </c>
      <c r="C44" s="65" t="s">
        <v>23</v>
      </c>
      <c r="D44" s="66">
        <v>43252</v>
      </c>
      <c r="E44" s="35">
        <v>43342</v>
      </c>
      <c r="F44" s="36">
        <v>1</v>
      </c>
      <c r="G44" s="37">
        <v>25583181.557476349</v>
      </c>
      <c r="H44" s="67"/>
    </row>
    <row r="45" spans="1:11" s="7" customFormat="1" ht="105.75" customHeight="1" x14ac:dyDescent="0.2">
      <c r="A45" s="63" t="s">
        <v>26</v>
      </c>
      <c r="B45" s="64" t="s">
        <v>139</v>
      </c>
      <c r="C45" s="65" t="s">
        <v>18</v>
      </c>
      <c r="D45" s="66">
        <v>43344</v>
      </c>
      <c r="E45" s="35">
        <v>43419</v>
      </c>
      <c r="F45" s="36">
        <v>1</v>
      </c>
      <c r="G45" s="37">
        <v>5094533.1172427833</v>
      </c>
      <c r="H45" s="38"/>
    </row>
    <row r="46" spans="1:11" s="7" customFormat="1" ht="165" customHeight="1" x14ac:dyDescent="0.2">
      <c r="A46" s="63" t="s">
        <v>72</v>
      </c>
      <c r="B46" s="68" t="s">
        <v>140</v>
      </c>
      <c r="C46" s="65" t="s">
        <v>18</v>
      </c>
      <c r="D46" s="66">
        <v>43313</v>
      </c>
      <c r="E46" s="35">
        <v>43403</v>
      </c>
      <c r="F46" s="36">
        <v>1</v>
      </c>
      <c r="G46" s="69">
        <v>29788001.328677811</v>
      </c>
      <c r="H46" s="38"/>
    </row>
    <row r="47" spans="1:11" s="7" customFormat="1" ht="103.5" customHeight="1" x14ac:dyDescent="0.2">
      <c r="A47" s="63" t="s">
        <v>71</v>
      </c>
      <c r="B47" s="68" t="s">
        <v>141</v>
      </c>
      <c r="C47" s="65" t="s">
        <v>23</v>
      </c>
      <c r="D47" s="66">
        <v>43235</v>
      </c>
      <c r="E47" s="35">
        <v>43312</v>
      </c>
      <c r="F47" s="36">
        <v>1</v>
      </c>
      <c r="G47" s="37">
        <v>6525667.5462778779</v>
      </c>
      <c r="H47" s="38"/>
    </row>
    <row r="48" spans="1:11" s="7" customFormat="1" ht="150" customHeight="1" x14ac:dyDescent="0.2">
      <c r="A48" s="63" t="s">
        <v>27</v>
      </c>
      <c r="B48" s="68" t="s">
        <v>142</v>
      </c>
      <c r="C48" s="65" t="s">
        <v>23</v>
      </c>
      <c r="D48" s="66">
        <v>43363</v>
      </c>
      <c r="E48" s="35">
        <v>43454</v>
      </c>
      <c r="F48" s="36">
        <v>1</v>
      </c>
      <c r="G48" s="37">
        <v>46381688.080694117</v>
      </c>
      <c r="H48" s="38"/>
    </row>
    <row r="49" spans="1:9" s="7" customFormat="1" ht="212.25" customHeight="1" x14ac:dyDescent="0.2">
      <c r="A49" s="63" t="s">
        <v>43</v>
      </c>
      <c r="B49" s="64" t="s">
        <v>143</v>
      </c>
      <c r="C49" s="65" t="s">
        <v>23</v>
      </c>
      <c r="D49" s="35" t="s">
        <v>65</v>
      </c>
      <c r="E49" s="35" t="s">
        <v>64</v>
      </c>
      <c r="F49" s="36">
        <v>1</v>
      </c>
      <c r="G49" s="70">
        <v>11516656.862118261</v>
      </c>
      <c r="H49" s="38"/>
    </row>
    <row r="50" spans="1:9" s="10" customFormat="1" ht="36.75" customHeight="1" x14ac:dyDescent="0.25">
      <c r="A50" s="98" t="s">
        <v>29</v>
      </c>
      <c r="B50" s="99"/>
      <c r="C50" s="99"/>
      <c r="D50" s="99"/>
      <c r="E50" s="99"/>
      <c r="F50" s="99"/>
      <c r="G50" s="99"/>
      <c r="H50" s="100"/>
    </row>
    <row r="51" spans="1:9" s="4" customFormat="1" ht="105.75" customHeight="1" x14ac:dyDescent="0.2">
      <c r="A51" s="51" t="s">
        <v>82</v>
      </c>
      <c r="B51" s="48" t="s">
        <v>144</v>
      </c>
      <c r="C51" s="54" t="s">
        <v>84</v>
      </c>
      <c r="D51" s="50">
        <v>43192</v>
      </c>
      <c r="E51" s="50">
        <v>43280</v>
      </c>
      <c r="F51" s="71">
        <v>1</v>
      </c>
      <c r="G51" s="37">
        <f>+[1]TA1!$K$187</f>
        <v>1109923.6829565216</v>
      </c>
      <c r="H51" s="58"/>
      <c r="I51" s="16"/>
    </row>
    <row r="52" spans="1:9" s="13" customFormat="1" ht="276.75" customHeight="1" x14ac:dyDescent="0.2">
      <c r="A52" s="49" t="s">
        <v>78</v>
      </c>
      <c r="B52" s="72" t="s">
        <v>145</v>
      </c>
      <c r="C52" s="73" t="s">
        <v>84</v>
      </c>
      <c r="D52" s="74">
        <v>43373</v>
      </c>
      <c r="E52" s="74">
        <v>43465</v>
      </c>
      <c r="F52" s="75">
        <v>1</v>
      </c>
      <c r="G52" s="76">
        <f>+[1]TA2!$K$186+132657618+13319084</f>
        <v>155966015.14660871</v>
      </c>
      <c r="H52" s="77"/>
    </row>
    <row r="53" spans="1:9" s="13" customFormat="1" ht="409.5" customHeight="1" x14ac:dyDescent="0.2">
      <c r="A53" s="49" t="s">
        <v>100</v>
      </c>
      <c r="B53" s="48" t="s">
        <v>162</v>
      </c>
      <c r="C53" s="73" t="s">
        <v>165</v>
      </c>
      <c r="D53" s="74" t="s">
        <v>101</v>
      </c>
      <c r="E53" s="74" t="s">
        <v>102</v>
      </c>
      <c r="F53" s="75">
        <v>1</v>
      </c>
      <c r="G53" s="76">
        <f>+[1]TA11!$K$187+19726437+19726467+10139509</f>
        <v>668661302.33822489</v>
      </c>
      <c r="H53" s="77" t="s">
        <v>164</v>
      </c>
    </row>
    <row r="54" spans="1:9" s="4" customFormat="1" ht="84" customHeight="1" x14ac:dyDescent="0.2">
      <c r="A54" s="51" t="s">
        <v>79</v>
      </c>
      <c r="B54" s="48" t="s">
        <v>146</v>
      </c>
      <c r="C54" s="54" t="s">
        <v>83</v>
      </c>
      <c r="D54" s="50">
        <v>43420</v>
      </c>
      <c r="E54" s="50">
        <v>43449</v>
      </c>
      <c r="F54" s="71">
        <v>1</v>
      </c>
      <c r="G54" s="37">
        <f>+[1]TA14!$K$186</f>
        <v>2113546.8521739128</v>
      </c>
      <c r="H54" s="58"/>
    </row>
    <row r="55" spans="1:9" s="4" customFormat="1" ht="123.75" customHeight="1" x14ac:dyDescent="0.2">
      <c r="A55" s="51" t="s">
        <v>80</v>
      </c>
      <c r="B55" s="48" t="s">
        <v>147</v>
      </c>
      <c r="C55" s="54" t="s">
        <v>84</v>
      </c>
      <c r="D55" s="50">
        <v>43221</v>
      </c>
      <c r="E55" s="50">
        <v>43311</v>
      </c>
      <c r="F55" s="71">
        <v>1</v>
      </c>
      <c r="G55" s="37">
        <f>+[1]TA18!$K$187</f>
        <v>10836483.658920348</v>
      </c>
      <c r="H55" s="58"/>
    </row>
    <row r="56" spans="1:9" s="4" customFormat="1" ht="137.25" customHeight="1" x14ac:dyDescent="0.2">
      <c r="A56" s="51" t="s">
        <v>81</v>
      </c>
      <c r="B56" s="48" t="s">
        <v>148</v>
      </c>
      <c r="C56" s="54" t="s">
        <v>59</v>
      </c>
      <c r="D56" s="50">
        <v>43313</v>
      </c>
      <c r="E56" s="50">
        <v>43374</v>
      </c>
      <c r="F56" s="71">
        <v>1</v>
      </c>
      <c r="G56" s="37">
        <f>+[1]TA19!$K$187</f>
        <v>9288414.5647888687</v>
      </c>
      <c r="H56" s="58"/>
    </row>
    <row r="57" spans="1:9" s="4" customFormat="1" ht="34.5" customHeight="1" x14ac:dyDescent="0.2">
      <c r="A57" s="119" t="s">
        <v>33</v>
      </c>
      <c r="B57" s="117"/>
      <c r="C57" s="117"/>
      <c r="D57" s="117"/>
      <c r="E57" s="117"/>
      <c r="F57" s="117"/>
      <c r="G57" s="117"/>
      <c r="H57" s="118"/>
    </row>
    <row r="58" spans="1:9" s="13" customFormat="1" ht="164.25" customHeight="1" x14ac:dyDescent="0.2">
      <c r="A58" s="78" t="s">
        <v>77</v>
      </c>
      <c r="B58" s="79" t="s">
        <v>149</v>
      </c>
      <c r="C58" s="80" t="s">
        <v>30</v>
      </c>
      <c r="D58" s="74">
        <v>43315</v>
      </c>
      <c r="E58" s="74">
        <v>43405</v>
      </c>
      <c r="F58" s="81">
        <v>1</v>
      </c>
      <c r="G58" s="76">
        <f>11589153+1657575+3754491</f>
        <v>17001219</v>
      </c>
      <c r="H58" s="82"/>
      <c r="I58" s="17"/>
    </row>
    <row r="59" spans="1:9" s="13" customFormat="1" ht="215.25" customHeight="1" x14ac:dyDescent="0.2">
      <c r="A59" s="78" t="s">
        <v>57</v>
      </c>
      <c r="B59" s="72" t="s">
        <v>150</v>
      </c>
      <c r="C59" s="80" t="s">
        <v>30</v>
      </c>
      <c r="D59" s="74" t="s">
        <v>31</v>
      </c>
      <c r="E59" s="74" t="s">
        <v>32</v>
      </c>
      <c r="F59" s="81">
        <v>1</v>
      </c>
      <c r="G59" s="76">
        <f>1492389+746195</f>
        <v>2238584</v>
      </c>
      <c r="H59" s="83"/>
    </row>
    <row r="60" spans="1:9" s="13" customFormat="1" ht="111" customHeight="1" x14ac:dyDescent="0.2">
      <c r="A60" s="78" t="s">
        <v>88</v>
      </c>
      <c r="B60" s="84" t="s">
        <v>151</v>
      </c>
      <c r="C60" s="80" t="s">
        <v>30</v>
      </c>
      <c r="D60" s="74" t="s">
        <v>45</v>
      </c>
      <c r="E60" s="74" t="s">
        <v>44</v>
      </c>
      <c r="F60" s="81">
        <v>1</v>
      </c>
      <c r="G60" s="76">
        <f>1665608.99950017+555203+555203</f>
        <v>2776014.9995001699</v>
      </c>
      <c r="H60" s="83"/>
    </row>
    <row r="61" spans="1:9" s="4" customFormat="1" ht="28.5" customHeight="1" x14ac:dyDescent="0.2">
      <c r="A61" s="116" t="s">
        <v>152</v>
      </c>
      <c r="B61" s="117"/>
      <c r="C61" s="117"/>
      <c r="D61" s="117"/>
      <c r="E61" s="117"/>
      <c r="F61" s="117"/>
      <c r="G61" s="117"/>
      <c r="H61" s="118"/>
    </row>
    <row r="62" spans="1:9" s="4" customFormat="1" ht="251.25" customHeight="1" x14ac:dyDescent="0.2">
      <c r="A62" s="85" t="s">
        <v>94</v>
      </c>
      <c r="B62" s="86" t="s">
        <v>153</v>
      </c>
      <c r="C62" s="87" t="s">
        <v>40</v>
      </c>
      <c r="D62" s="88">
        <v>43108</v>
      </c>
      <c r="E62" s="88">
        <v>43133</v>
      </c>
      <c r="F62" s="87">
        <v>1</v>
      </c>
      <c r="G62" s="89">
        <v>3434366</v>
      </c>
      <c r="H62" s="90"/>
      <c r="I62" s="18"/>
    </row>
    <row r="63" spans="1:9" s="4" customFormat="1" ht="261.75" customHeight="1" x14ac:dyDescent="0.2">
      <c r="A63" s="85" t="s">
        <v>93</v>
      </c>
      <c r="B63" s="86" t="s">
        <v>154</v>
      </c>
      <c r="C63" s="87" t="s">
        <v>40</v>
      </c>
      <c r="D63" s="88">
        <v>43133</v>
      </c>
      <c r="E63" s="88">
        <v>43159</v>
      </c>
      <c r="F63" s="87">
        <v>1</v>
      </c>
      <c r="G63" s="89">
        <v>6378132</v>
      </c>
      <c r="H63" s="90"/>
    </row>
    <row r="64" spans="1:9" s="4" customFormat="1" ht="204.75" customHeight="1" x14ac:dyDescent="0.2">
      <c r="A64" s="51" t="s">
        <v>92</v>
      </c>
      <c r="B64" s="48" t="s">
        <v>155</v>
      </c>
      <c r="C64" s="144" t="s">
        <v>166</v>
      </c>
      <c r="D64" s="41">
        <v>43192</v>
      </c>
      <c r="E64" s="41">
        <v>43266</v>
      </c>
      <c r="F64" s="144">
        <v>1</v>
      </c>
      <c r="G64" s="145">
        <v>12928205</v>
      </c>
      <c r="H64" s="146"/>
    </row>
    <row r="65" spans="1:8" s="4" customFormat="1" ht="121.5" customHeight="1" x14ac:dyDescent="0.2">
      <c r="A65" s="78" t="s">
        <v>91</v>
      </c>
      <c r="B65" s="79" t="s">
        <v>156</v>
      </c>
      <c r="C65" s="87" t="s">
        <v>40</v>
      </c>
      <c r="D65" s="91">
        <v>43269</v>
      </c>
      <c r="E65" s="91">
        <v>43280</v>
      </c>
      <c r="F65" s="87">
        <v>1</v>
      </c>
      <c r="G65" s="89">
        <v>5597188</v>
      </c>
      <c r="H65" s="90"/>
    </row>
    <row r="66" spans="1:8" s="4" customFormat="1" ht="274.5" customHeight="1" x14ac:dyDescent="0.2">
      <c r="A66" s="85" t="s">
        <v>41</v>
      </c>
      <c r="B66" s="86" t="s">
        <v>157</v>
      </c>
      <c r="C66" s="87" t="s">
        <v>40</v>
      </c>
      <c r="D66" s="91">
        <v>43283</v>
      </c>
      <c r="E66" s="91">
        <v>43311</v>
      </c>
      <c r="F66" s="87">
        <v>1</v>
      </c>
      <c r="G66" s="89">
        <v>6378132</v>
      </c>
      <c r="H66" s="90"/>
    </row>
    <row r="67" spans="1:8" s="4" customFormat="1" ht="207" customHeight="1" x14ac:dyDescent="0.2">
      <c r="A67" s="51" t="s">
        <v>89</v>
      </c>
      <c r="B67" s="48" t="s">
        <v>158</v>
      </c>
      <c r="C67" s="144" t="s">
        <v>166</v>
      </c>
      <c r="D67" s="41">
        <v>43313</v>
      </c>
      <c r="E67" s="41">
        <v>43405</v>
      </c>
      <c r="F67" s="144">
        <v>1</v>
      </c>
      <c r="G67" s="145">
        <v>12928205</v>
      </c>
      <c r="H67" s="146"/>
    </row>
    <row r="68" spans="1:8" s="4" customFormat="1" ht="124.5" customHeight="1" x14ac:dyDescent="0.2">
      <c r="A68" s="78" t="s">
        <v>90</v>
      </c>
      <c r="B68" s="79" t="s">
        <v>159</v>
      </c>
      <c r="C68" s="87" t="s">
        <v>40</v>
      </c>
      <c r="D68" s="91">
        <v>43406</v>
      </c>
      <c r="E68" s="91">
        <v>43434</v>
      </c>
      <c r="F68" s="87">
        <v>1</v>
      </c>
      <c r="G68" s="89">
        <v>5597188</v>
      </c>
      <c r="H68" s="90"/>
    </row>
    <row r="69" spans="1:8" s="4" customFormat="1" ht="137.25" customHeight="1" thickBot="1" x14ac:dyDescent="0.25">
      <c r="A69" s="96" t="s">
        <v>66</v>
      </c>
      <c r="B69" s="97"/>
      <c r="C69" s="95" t="s">
        <v>99</v>
      </c>
      <c r="D69" s="95"/>
      <c r="E69" s="93" t="s">
        <v>98</v>
      </c>
      <c r="F69" s="93"/>
      <c r="G69" s="93"/>
      <c r="H69" s="94"/>
    </row>
    <row r="70" spans="1:8" s="2" customFormat="1" ht="12" x14ac:dyDescent="0.2">
      <c r="A70" s="11"/>
      <c r="B70" s="11"/>
      <c r="G70" s="8"/>
      <c r="H70" s="5"/>
    </row>
  </sheetData>
  <mergeCells count="25">
    <mergeCell ref="A7:F7"/>
    <mergeCell ref="G7:H7"/>
    <mergeCell ref="B1:G2"/>
    <mergeCell ref="H1:H4"/>
    <mergeCell ref="B3:G4"/>
    <mergeCell ref="A5:H5"/>
    <mergeCell ref="A6:H6"/>
    <mergeCell ref="A8:D8"/>
    <mergeCell ref="E8:H8"/>
    <mergeCell ref="D9:H9"/>
    <mergeCell ref="A12:B12"/>
    <mergeCell ref="C12:E12"/>
    <mergeCell ref="G12:H12"/>
    <mergeCell ref="E69:H69"/>
    <mergeCell ref="C69:D69"/>
    <mergeCell ref="A69:B69"/>
    <mergeCell ref="A50:H50"/>
    <mergeCell ref="A9:C11"/>
    <mergeCell ref="A13:H13"/>
    <mergeCell ref="A41:H41"/>
    <mergeCell ref="A25:H25"/>
    <mergeCell ref="A31:H31"/>
    <mergeCell ref="A37:H37"/>
    <mergeCell ref="A57:H57"/>
    <mergeCell ref="A61:H61"/>
  </mergeCells>
  <printOptions horizontalCentered="1" verticalCentered="1"/>
  <pageMargins left="0.11811023622047245" right="0.19685039370078741" top="0.74803149606299213" bottom="0.59055118110236227" header="0.31496062992125984" footer="0.11811023622047245"/>
  <pageSetup scale="75" orientation="landscape" verticalDpi="0" r:id="rId1"/>
  <headerFooter>
    <oddFooter>Página &amp;P</oddFooter>
  </headerFooter>
  <rowBreaks count="17" manualBreakCount="17">
    <brk id="16" max="7" man="1"/>
    <brk id="20" max="7" man="1"/>
    <brk id="24" max="7" man="1"/>
    <brk id="28" max="7" man="1"/>
    <brk id="32" max="7" man="1"/>
    <brk id="34" max="7" man="1"/>
    <brk id="38" max="7" man="1"/>
    <brk id="40" max="7" man="1"/>
    <brk id="43" max="7" man="1"/>
    <brk id="46" max="7" man="1"/>
    <brk id="49" max="7" man="1"/>
    <brk id="52" max="7" man="1"/>
    <brk id="53" max="7" man="1"/>
    <brk id="56" max="7" man="1"/>
    <brk id="60" max="7" man="1"/>
    <brk id="63" max="7" man="1"/>
    <brk id="66" max="7"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6" sqref="B16"/>
    </sheetView>
  </sheetViews>
  <sheetFormatPr baseColWidth="10" defaultRowHeight="15" x14ac:dyDescent="0.25"/>
  <cols>
    <col min="1" max="1" width="30" bestFit="1" customWidth="1"/>
    <col min="2" max="2" width="52.28515625" bestFit="1" customWidth="1"/>
    <col min="3" max="3" width="20" customWidth="1"/>
    <col min="7" max="7" width="13.71093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ACCION 2018</vt:lpstr>
      <vt:lpstr>Hoja1</vt:lpstr>
      <vt:lpstr>'PLAN DE ACCION 2018'!Área_de_impresión</vt:lpstr>
      <vt:lpstr>'PLAN DE ACCION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dc:creator>
  <cp:lastModifiedBy>DISAN - MARIA DE LOS ANGELES VIGOYA TORRES</cp:lastModifiedBy>
  <cp:lastPrinted>2017-12-20T16:57:21Z</cp:lastPrinted>
  <dcterms:created xsi:type="dcterms:W3CDTF">2017-11-22T21:04:32Z</dcterms:created>
  <dcterms:modified xsi:type="dcterms:W3CDTF">2018-01-17T20:54:10Z</dcterms:modified>
</cp:coreProperties>
</file>