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agudelov\Desktop\fernando\PAA 2018\TELEMATICA PAA 2018\CENTRAL\"/>
    </mc:Choice>
  </mc:AlternateContent>
  <bookViews>
    <workbookView xWindow="0" yWindow="0" windowWidth="24000" windowHeight="9735" activeTab="1"/>
  </bookViews>
  <sheets>
    <sheet name="FORMATO 3" sheetId="1" r:id="rId1"/>
    <sheet name="FORMATO 4 CONSOLIDADO" sheetId="2" r:id="rId2"/>
  </sheets>
  <externalReferences>
    <externalReference r:id="rId3"/>
    <externalReference r:id="rId4"/>
  </externalReferences>
  <definedNames>
    <definedName name="_xlnm.Print_Area" localSheetId="1">'FORMATO 4 CONSOLIDADO'!$A$1:$K$266</definedName>
    <definedName name="_xlnm.Print_Titles" localSheetId="1">'FORMATO 4 CONSOLIDADO'!$1:$11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6" i="2" l="1"/>
  <c r="L90" i="2"/>
  <c r="L85" i="2"/>
  <c r="L47" i="2"/>
  <c r="L46" i="2"/>
  <c r="Q259" i="1" l="1"/>
  <c r="J46" i="2"/>
  <c r="R264" i="1" l="1"/>
  <c r="R259" i="1" s="1"/>
  <c r="Q1112" i="1" l="1"/>
  <c r="N1123" i="1" l="1"/>
  <c r="N34" i="1"/>
  <c r="J96" i="2"/>
  <c r="R1123" i="1"/>
  <c r="R1137" i="1"/>
  <c r="N16" i="1" l="1"/>
  <c r="N14" i="1" s="1"/>
  <c r="I85" i="2"/>
  <c r="I82" i="2" s="1"/>
  <c r="I96" i="2"/>
  <c r="I91" i="2" s="1"/>
  <c r="J91" i="2"/>
  <c r="J90" i="2"/>
  <c r="J47" i="2"/>
  <c r="J37" i="2"/>
  <c r="J36" i="2"/>
  <c r="J35" i="2" s="1"/>
  <c r="J33" i="2"/>
  <c r="J32" i="2"/>
  <c r="J31" i="2"/>
  <c r="J30" i="2"/>
  <c r="J29" i="2"/>
  <c r="J28" i="2"/>
  <c r="J27" i="2"/>
  <c r="J26" i="2"/>
  <c r="J25" i="2" s="1"/>
  <c r="Q36" i="1"/>
  <c r="J95" i="2"/>
  <c r="J94" i="2"/>
  <c r="J93" i="2"/>
  <c r="J92" i="2"/>
  <c r="J89" i="2"/>
  <c r="J88" i="2"/>
  <c r="J87" i="2"/>
  <c r="J86" i="2"/>
  <c r="J84" i="2"/>
  <c r="J83" i="2"/>
  <c r="J80" i="2"/>
  <c r="J79" i="2"/>
  <c r="J78" i="2"/>
  <c r="J77" i="2"/>
  <c r="J76" i="2"/>
  <c r="J75" i="2"/>
  <c r="J74" i="2"/>
  <c r="J73" i="2"/>
  <c r="J72" i="2"/>
  <c r="J71" i="2"/>
  <c r="J70" i="2"/>
  <c r="J69" i="2"/>
  <c r="J68" i="2"/>
  <c r="J67" i="2"/>
  <c r="J66" i="2"/>
  <c r="J65" i="2"/>
  <c r="J64" i="2"/>
  <c r="J63" i="2"/>
  <c r="J62" i="2" s="1"/>
  <c r="J60" i="2"/>
  <c r="J59" i="2"/>
  <c r="J58" i="2" s="1"/>
  <c r="J56" i="2"/>
  <c r="J55" i="2"/>
  <c r="J54" i="2"/>
  <c r="J53" i="2"/>
  <c r="J52" i="2"/>
  <c r="J51" i="2"/>
  <c r="J50" i="2"/>
  <c r="J49" i="2"/>
  <c r="J48" i="2"/>
  <c r="J45" i="2"/>
  <c r="J44" i="2"/>
  <c r="J43" i="2"/>
  <c r="J42" i="2"/>
  <c r="I41" i="2"/>
  <c r="Q1123" i="1"/>
  <c r="Q1111" i="1"/>
  <c r="J85" i="2" s="1"/>
  <c r="J82" i="2" s="1"/>
  <c r="Q1118" i="1"/>
  <c r="Q1085" i="1" s="1"/>
  <c r="R265" i="1"/>
  <c r="R263" i="1"/>
  <c r="R36" i="1" s="1"/>
  <c r="Q16" i="1" l="1"/>
  <c r="J41" i="2"/>
  <c r="J39" i="2" s="1"/>
  <c r="K96" i="2"/>
  <c r="K91" i="2" s="1"/>
  <c r="K82" i="2"/>
  <c r="Q34" i="1"/>
  <c r="Q14" i="1"/>
  <c r="J23" i="2"/>
  <c r="I39" i="2"/>
  <c r="I21" i="2" s="1"/>
  <c r="I18" i="2" s="1"/>
  <c r="I16" i="2" s="1"/>
  <c r="I12" i="2" s="1"/>
  <c r="K256" i="2"/>
  <c r="K255" i="2" s="1"/>
  <c r="J256" i="2"/>
  <c r="J255" i="2" s="1"/>
  <c r="I256" i="2"/>
  <c r="H256" i="2"/>
  <c r="H255" i="2" s="1"/>
  <c r="I255" i="2"/>
  <c r="K253" i="2"/>
  <c r="J253" i="2"/>
  <c r="J252" i="2" s="1"/>
  <c r="I253" i="2"/>
  <c r="I252" i="2" s="1"/>
  <c r="H253" i="2"/>
  <c r="H252" i="2" s="1"/>
  <c r="K252" i="2"/>
  <c r="K243" i="2"/>
  <c r="J243" i="2"/>
  <c r="I243" i="2"/>
  <c r="H243" i="2"/>
  <c r="H242" i="2" s="1"/>
  <c r="K242" i="2"/>
  <c r="J242" i="2"/>
  <c r="I242" i="2"/>
  <c r="K240" i="2"/>
  <c r="J240" i="2"/>
  <c r="I240" i="2"/>
  <c r="H240" i="2"/>
  <c r="H239" i="2" s="1"/>
  <c r="K239" i="2"/>
  <c r="J239" i="2"/>
  <c r="I239" i="2"/>
  <c r="K237" i="2"/>
  <c r="J237" i="2"/>
  <c r="J236" i="2" s="1"/>
  <c r="I237" i="2"/>
  <c r="I236" i="2" s="1"/>
  <c r="H237" i="2"/>
  <c r="H236" i="2" s="1"/>
  <c r="K236" i="2"/>
  <c r="K234" i="2"/>
  <c r="I234" i="2"/>
  <c r="H234" i="2"/>
  <c r="K233" i="2"/>
  <c r="J233" i="2"/>
  <c r="J232" i="2" s="1"/>
  <c r="I233" i="2"/>
  <c r="I232" i="2" s="1"/>
  <c r="H233" i="2"/>
  <c r="H232" i="2" s="1"/>
  <c r="K230" i="2"/>
  <c r="J230" i="2"/>
  <c r="I230" i="2"/>
  <c r="H230" i="2"/>
  <c r="K229" i="2"/>
  <c r="K228" i="2" s="1"/>
  <c r="J229" i="2"/>
  <c r="J228" i="2" s="1"/>
  <c r="I229" i="2"/>
  <c r="I228" i="2" s="1"/>
  <c r="H229" i="2"/>
  <c r="H228" i="2" s="1"/>
  <c r="K220" i="2"/>
  <c r="J220" i="2"/>
  <c r="I220" i="2"/>
  <c r="H220" i="2"/>
  <c r="K219" i="2"/>
  <c r="J219" i="2"/>
  <c r="I219" i="2"/>
  <c r="H219" i="2"/>
  <c r="K217" i="2"/>
  <c r="K216" i="2" s="1"/>
  <c r="J217" i="2"/>
  <c r="J216" i="2" s="1"/>
  <c r="I217" i="2"/>
  <c r="I216" i="2" s="1"/>
  <c r="H217" i="2"/>
  <c r="H216" i="2" s="1"/>
  <c r="K214" i="2"/>
  <c r="K213" i="2" s="1"/>
  <c r="J214" i="2"/>
  <c r="J213" i="2" s="1"/>
  <c r="I214" i="2"/>
  <c r="H214" i="2"/>
  <c r="H213" i="2" s="1"/>
  <c r="I213" i="2"/>
  <c r="K211" i="2"/>
  <c r="J211" i="2"/>
  <c r="I211" i="2"/>
  <c r="H211" i="2"/>
  <c r="K210" i="2"/>
  <c r="J210" i="2"/>
  <c r="I210" i="2"/>
  <c r="H210" i="2"/>
  <c r="K209" i="2"/>
  <c r="J209" i="2"/>
  <c r="I209" i="2"/>
  <c r="H209" i="2"/>
  <c r="K208" i="2"/>
  <c r="J208" i="2"/>
  <c r="I208" i="2"/>
  <c r="H208" i="2"/>
  <c r="K207" i="2"/>
  <c r="K206" i="2" s="1"/>
  <c r="J207" i="2"/>
  <c r="J206" i="2" s="1"/>
  <c r="I207" i="2"/>
  <c r="I206" i="2" s="1"/>
  <c r="H207" i="2"/>
  <c r="H206" i="2" s="1"/>
  <c r="K204" i="2"/>
  <c r="K201" i="2" s="1"/>
  <c r="J204" i="2"/>
  <c r="I204" i="2"/>
  <c r="I201" i="2" s="1"/>
  <c r="H204" i="2"/>
  <c r="H201" i="2" s="1"/>
  <c r="J201" i="2"/>
  <c r="K198" i="2"/>
  <c r="J198" i="2"/>
  <c r="I198" i="2"/>
  <c r="H198" i="2"/>
  <c r="K197" i="2"/>
  <c r="J197" i="2"/>
  <c r="I197" i="2"/>
  <c r="H197" i="2"/>
  <c r="K196" i="2"/>
  <c r="J196" i="2"/>
  <c r="I196" i="2"/>
  <c r="H196" i="2"/>
  <c r="K194" i="2"/>
  <c r="J194" i="2"/>
  <c r="J193" i="2" s="1"/>
  <c r="I194" i="2"/>
  <c r="H194" i="2"/>
  <c r="H193" i="2" s="1"/>
  <c r="K193" i="2"/>
  <c r="I193" i="2"/>
  <c r="K186" i="2"/>
  <c r="K185" i="2" s="1"/>
  <c r="J186" i="2"/>
  <c r="J185" i="2" s="1"/>
  <c r="I186" i="2"/>
  <c r="I185" i="2" s="1"/>
  <c r="H186" i="2"/>
  <c r="H185" i="2" s="1"/>
  <c r="K183" i="2"/>
  <c r="J183" i="2"/>
  <c r="I183" i="2"/>
  <c r="H183" i="2"/>
  <c r="K182" i="2"/>
  <c r="J182" i="2"/>
  <c r="I182" i="2"/>
  <c r="H182" i="2"/>
  <c r="K181" i="2"/>
  <c r="J181" i="2"/>
  <c r="I181" i="2"/>
  <c r="H181" i="2"/>
  <c r="K180" i="2"/>
  <c r="J180" i="2"/>
  <c r="I180" i="2"/>
  <c r="H180" i="2"/>
  <c r="K179" i="2"/>
  <c r="J179" i="2"/>
  <c r="I179" i="2"/>
  <c r="H179" i="2"/>
  <c r="K178" i="2"/>
  <c r="J178" i="2"/>
  <c r="I178" i="2"/>
  <c r="H178" i="2"/>
  <c r="H177" i="2" s="1"/>
  <c r="K177" i="2"/>
  <c r="J177" i="2"/>
  <c r="I177" i="2"/>
  <c r="K169" i="2"/>
  <c r="K168" i="2" s="1"/>
  <c r="K166" i="2" s="1"/>
  <c r="K164" i="2" s="1"/>
  <c r="J169" i="2"/>
  <c r="J168" i="2" s="1"/>
  <c r="J166" i="2" s="1"/>
  <c r="J164" i="2" s="1"/>
  <c r="I169" i="2"/>
  <c r="I168" i="2" s="1"/>
  <c r="I166" i="2" s="1"/>
  <c r="I164" i="2" s="1"/>
  <c r="H169" i="2"/>
  <c r="H168" i="2" s="1"/>
  <c r="H166" i="2" s="1"/>
  <c r="H164" i="2" s="1"/>
  <c r="K162" i="2"/>
  <c r="J162" i="2"/>
  <c r="I162" i="2"/>
  <c r="H162" i="2"/>
  <c r="K161" i="2"/>
  <c r="K160" i="2" s="1"/>
  <c r="K158" i="2" s="1"/>
  <c r="J161" i="2"/>
  <c r="J160" i="2" s="1"/>
  <c r="J158" i="2" s="1"/>
  <c r="J14" i="2" s="1"/>
  <c r="I161" i="2"/>
  <c r="I160" i="2" s="1"/>
  <c r="I158" i="2" s="1"/>
  <c r="I14" i="2" s="1"/>
  <c r="H161" i="2"/>
  <c r="H160" i="2" s="1"/>
  <c r="H158" i="2" s="1"/>
  <c r="K155" i="2"/>
  <c r="J155" i="2"/>
  <c r="I155" i="2"/>
  <c r="H155" i="2"/>
  <c r="K153" i="2"/>
  <c r="J153" i="2"/>
  <c r="I153" i="2"/>
  <c r="H153" i="2"/>
  <c r="K152" i="2"/>
  <c r="J152" i="2"/>
  <c r="I152" i="2"/>
  <c r="H152" i="2"/>
  <c r="K151" i="2"/>
  <c r="J151" i="2"/>
  <c r="I151" i="2"/>
  <c r="H151" i="2"/>
  <c r="K150" i="2"/>
  <c r="J150" i="2"/>
  <c r="I150" i="2"/>
  <c r="H150" i="2"/>
  <c r="K149" i="2"/>
  <c r="J149" i="2"/>
  <c r="I149" i="2"/>
  <c r="K147" i="2"/>
  <c r="J147" i="2"/>
  <c r="I147" i="2"/>
  <c r="H147" i="2"/>
  <c r="K146" i="2"/>
  <c r="J146" i="2"/>
  <c r="I146" i="2"/>
  <c r="H146" i="2"/>
  <c r="K145" i="2"/>
  <c r="J145" i="2"/>
  <c r="I145" i="2"/>
  <c r="H145" i="2"/>
  <c r="K144" i="2"/>
  <c r="J144" i="2"/>
  <c r="I144" i="2"/>
  <c r="H144" i="2"/>
  <c r="K143" i="2"/>
  <c r="J143" i="2"/>
  <c r="I143" i="2"/>
  <c r="H143" i="2"/>
  <c r="K142" i="2"/>
  <c r="J142" i="2"/>
  <c r="I142" i="2"/>
  <c r="H142" i="2"/>
  <c r="K141" i="2"/>
  <c r="J141" i="2"/>
  <c r="I141" i="2"/>
  <c r="H141" i="2"/>
  <c r="K140" i="2"/>
  <c r="J140" i="2"/>
  <c r="J139" i="2" s="1"/>
  <c r="I140" i="2"/>
  <c r="I139" i="2" s="1"/>
  <c r="H140" i="2"/>
  <c r="K137" i="2"/>
  <c r="J137" i="2"/>
  <c r="I137" i="2"/>
  <c r="H137" i="2"/>
  <c r="K135" i="2"/>
  <c r="J135" i="2"/>
  <c r="I135" i="2"/>
  <c r="H135" i="2"/>
  <c r="K134" i="2"/>
  <c r="K133" i="2" s="1"/>
  <c r="J134" i="2"/>
  <c r="J133" i="2" s="1"/>
  <c r="I134" i="2"/>
  <c r="I133" i="2" s="1"/>
  <c r="H134" i="2"/>
  <c r="K131" i="2"/>
  <c r="J131" i="2"/>
  <c r="I131" i="2"/>
  <c r="H131" i="2"/>
  <c r="K130" i="2"/>
  <c r="J130" i="2"/>
  <c r="I130" i="2"/>
  <c r="I129" i="2" s="1"/>
  <c r="H130" i="2"/>
  <c r="K129" i="2"/>
  <c r="J129" i="2"/>
  <c r="H129" i="2"/>
  <c r="K127" i="2"/>
  <c r="J127" i="2"/>
  <c r="I127" i="2"/>
  <c r="H127" i="2"/>
  <c r="K126" i="2"/>
  <c r="J126" i="2"/>
  <c r="I126" i="2"/>
  <c r="H126" i="2"/>
  <c r="K125" i="2"/>
  <c r="J125" i="2"/>
  <c r="I125" i="2"/>
  <c r="H125" i="2"/>
  <c r="K124" i="2"/>
  <c r="J124" i="2"/>
  <c r="I124" i="2"/>
  <c r="H124" i="2"/>
  <c r="K123" i="2"/>
  <c r="J123" i="2"/>
  <c r="I123" i="2"/>
  <c r="H123" i="2"/>
  <c r="K122" i="2"/>
  <c r="J122" i="2"/>
  <c r="I122" i="2"/>
  <c r="H122" i="2"/>
  <c r="K121" i="2"/>
  <c r="J121" i="2"/>
  <c r="I121" i="2"/>
  <c r="H121" i="2"/>
  <c r="K120" i="2"/>
  <c r="J120" i="2"/>
  <c r="I120" i="2"/>
  <c r="H120" i="2"/>
  <c r="K119" i="2"/>
  <c r="J119" i="2"/>
  <c r="I119" i="2"/>
  <c r="H119" i="2"/>
  <c r="K118" i="2"/>
  <c r="J118" i="2"/>
  <c r="I118" i="2"/>
  <c r="H118" i="2"/>
  <c r="H117" i="2" s="1"/>
  <c r="K117" i="2"/>
  <c r="J117" i="2"/>
  <c r="I117" i="2"/>
  <c r="K115" i="2"/>
  <c r="J115" i="2"/>
  <c r="I115" i="2"/>
  <c r="H115" i="2"/>
  <c r="K114" i="2"/>
  <c r="J114" i="2"/>
  <c r="I114" i="2"/>
  <c r="H114" i="2"/>
  <c r="K113" i="2"/>
  <c r="J113" i="2"/>
  <c r="I113" i="2"/>
  <c r="H113" i="2"/>
  <c r="K112" i="2"/>
  <c r="J112" i="2"/>
  <c r="I112" i="2"/>
  <c r="H112" i="2"/>
  <c r="K111" i="2"/>
  <c r="J111" i="2"/>
  <c r="I111" i="2"/>
  <c r="H111" i="2"/>
  <c r="K110" i="2"/>
  <c r="J110" i="2"/>
  <c r="I110" i="2"/>
  <c r="H110" i="2"/>
  <c r="K109" i="2"/>
  <c r="J109" i="2"/>
  <c r="I109" i="2"/>
  <c r="I108" i="2" s="1"/>
  <c r="H109" i="2"/>
  <c r="H108" i="2" s="1"/>
  <c r="K106" i="2"/>
  <c r="J106" i="2"/>
  <c r="I106" i="2"/>
  <c r="H106" i="2"/>
  <c r="K105" i="2"/>
  <c r="J105" i="2"/>
  <c r="I105" i="2"/>
  <c r="H105" i="2"/>
  <c r="K104" i="2"/>
  <c r="J104" i="2"/>
  <c r="I104" i="2"/>
  <c r="H104" i="2"/>
  <c r="K103" i="2"/>
  <c r="J103" i="2"/>
  <c r="I103" i="2"/>
  <c r="H103" i="2"/>
  <c r="K102" i="2"/>
  <c r="J102" i="2"/>
  <c r="I102" i="2"/>
  <c r="H102" i="2"/>
  <c r="K101" i="2"/>
  <c r="J101" i="2"/>
  <c r="I101" i="2"/>
  <c r="I100" i="2" s="1"/>
  <c r="H101" i="2"/>
  <c r="H100" i="2" s="1"/>
  <c r="K100" i="2"/>
  <c r="K98" i="2"/>
  <c r="H98" i="2"/>
  <c r="I97" i="2"/>
  <c r="H97" i="2"/>
  <c r="I95" i="2"/>
  <c r="H95" i="2"/>
  <c r="K94" i="2"/>
  <c r="I94" i="2"/>
  <c r="H94" i="2"/>
  <c r="K93" i="2"/>
  <c r="I93" i="2"/>
  <c r="H93" i="2"/>
  <c r="K92" i="2"/>
  <c r="I92" i="2"/>
  <c r="H92" i="2"/>
  <c r="K90" i="2"/>
  <c r="K89" i="2"/>
  <c r="I89" i="2"/>
  <c r="H89" i="2"/>
  <c r="K88" i="2"/>
  <c r="I88" i="2"/>
  <c r="H88" i="2"/>
  <c r="K87" i="2"/>
  <c r="I87" i="2"/>
  <c r="H87" i="2"/>
  <c r="K86" i="2"/>
  <c r="I86" i="2"/>
  <c r="H86" i="2"/>
  <c r="K85" i="2"/>
  <c r="H85" i="2"/>
  <c r="K84" i="2"/>
  <c r="I84" i="2"/>
  <c r="H84" i="2"/>
  <c r="K83" i="2"/>
  <c r="I83" i="2"/>
  <c r="H83" i="2"/>
  <c r="K80" i="2"/>
  <c r="I80" i="2"/>
  <c r="H80" i="2"/>
  <c r="K79" i="2"/>
  <c r="I79" i="2"/>
  <c r="H79" i="2"/>
  <c r="K78" i="2"/>
  <c r="I78" i="2"/>
  <c r="H78" i="2"/>
  <c r="K77" i="2"/>
  <c r="I77" i="2"/>
  <c r="H77" i="2"/>
  <c r="K76" i="2"/>
  <c r="I76" i="2"/>
  <c r="H76" i="2"/>
  <c r="K75" i="2"/>
  <c r="I75" i="2"/>
  <c r="H75" i="2"/>
  <c r="K74" i="2"/>
  <c r="I74" i="2"/>
  <c r="H74" i="2"/>
  <c r="K73" i="2"/>
  <c r="I73" i="2"/>
  <c r="H73" i="2"/>
  <c r="K72" i="2"/>
  <c r="I72" i="2"/>
  <c r="H72" i="2"/>
  <c r="K71" i="2"/>
  <c r="I71" i="2"/>
  <c r="H71" i="2"/>
  <c r="K70" i="2"/>
  <c r="I70" i="2"/>
  <c r="H70" i="2"/>
  <c r="K69" i="2"/>
  <c r="I69" i="2"/>
  <c r="H69" i="2"/>
  <c r="K68" i="2"/>
  <c r="I68" i="2"/>
  <c r="H68" i="2"/>
  <c r="K67" i="2"/>
  <c r="I67" i="2"/>
  <c r="H67" i="2"/>
  <c r="K66" i="2"/>
  <c r="I66" i="2"/>
  <c r="H66" i="2"/>
  <c r="K65" i="2"/>
  <c r="I65" i="2"/>
  <c r="H65" i="2"/>
  <c r="K64" i="2"/>
  <c r="I64" i="2"/>
  <c r="H64" i="2"/>
  <c r="K63" i="2"/>
  <c r="I63" i="2"/>
  <c r="H63" i="2"/>
  <c r="K60" i="2"/>
  <c r="I60" i="2"/>
  <c r="H60" i="2"/>
  <c r="K59" i="2"/>
  <c r="K58" i="2" s="1"/>
  <c r="I59" i="2"/>
  <c r="H59" i="2"/>
  <c r="K56" i="2"/>
  <c r="I56" i="2"/>
  <c r="H56" i="2"/>
  <c r="K55" i="2"/>
  <c r="I55" i="2"/>
  <c r="H55" i="2"/>
  <c r="K54" i="2"/>
  <c r="I54" i="2"/>
  <c r="H54" i="2"/>
  <c r="K53" i="2"/>
  <c r="I53" i="2"/>
  <c r="H53" i="2"/>
  <c r="K52" i="2"/>
  <c r="I52" i="2"/>
  <c r="H52" i="2"/>
  <c r="K51" i="2"/>
  <c r="I51" i="2"/>
  <c r="I45" i="2" s="1"/>
  <c r="H51" i="2"/>
  <c r="K50" i="2"/>
  <c r="I50" i="2"/>
  <c r="H50" i="2"/>
  <c r="K49" i="2"/>
  <c r="I49" i="2"/>
  <c r="H49" i="2"/>
  <c r="K48" i="2"/>
  <c r="I48" i="2"/>
  <c r="H48" i="2"/>
  <c r="K47" i="2"/>
  <c r="K46" i="2"/>
  <c r="H45" i="2"/>
  <c r="K44" i="2"/>
  <c r="I44" i="2"/>
  <c r="H44" i="2"/>
  <c r="K43" i="2"/>
  <c r="I43" i="2"/>
  <c r="H43" i="2"/>
  <c r="K42" i="2"/>
  <c r="I42" i="2"/>
  <c r="H42" i="2"/>
  <c r="K37" i="2"/>
  <c r="I37" i="2"/>
  <c r="H37" i="2"/>
  <c r="K36" i="2"/>
  <c r="K35" i="2" s="1"/>
  <c r="I36" i="2"/>
  <c r="I35" i="2" s="1"/>
  <c r="H36" i="2"/>
  <c r="H35" i="2" s="1"/>
  <c r="K33" i="2"/>
  <c r="I33" i="2"/>
  <c r="H33" i="2"/>
  <c r="K32" i="2"/>
  <c r="I32" i="2"/>
  <c r="H32" i="2"/>
  <c r="K31" i="2"/>
  <c r="I31" i="2"/>
  <c r="H31" i="2"/>
  <c r="K30" i="2"/>
  <c r="I30" i="2"/>
  <c r="H30" i="2"/>
  <c r="K29" i="2"/>
  <c r="I29" i="2"/>
  <c r="H29" i="2"/>
  <c r="K28" i="2"/>
  <c r="I28" i="2"/>
  <c r="H28" i="2"/>
  <c r="K27" i="2"/>
  <c r="I27" i="2"/>
  <c r="H27" i="2"/>
  <c r="K26" i="2"/>
  <c r="I26" i="2"/>
  <c r="I25" i="2" s="1"/>
  <c r="H26" i="2"/>
  <c r="H25" i="2" s="1"/>
  <c r="Q266" i="1"/>
  <c r="R268" i="1"/>
  <c r="R267" i="1"/>
  <c r="R1116" i="1"/>
  <c r="R1115" i="1"/>
  <c r="R1114" i="1"/>
  <c r="R1113" i="1"/>
  <c r="I250" i="2" l="1"/>
  <c r="I248" i="2" s="1"/>
  <c r="I246" i="2" s="1"/>
  <c r="H133" i="2"/>
  <c r="H58" i="2"/>
  <c r="I58" i="2"/>
  <c r="K25" i="2"/>
  <c r="H91" i="2"/>
  <c r="J100" i="2"/>
  <c r="H62" i="2"/>
  <c r="H149" i="2"/>
  <c r="J108" i="2"/>
  <c r="H139" i="2"/>
  <c r="H82" i="2"/>
  <c r="J226" i="2"/>
  <c r="J224" i="2" s="1"/>
  <c r="J222" i="2" s="1"/>
  <c r="J21" i="2"/>
  <c r="J18" i="2" s="1"/>
  <c r="J16" i="2" s="1"/>
  <c r="J12" i="2" s="1"/>
  <c r="K12" i="2" s="1"/>
  <c r="K39" i="2"/>
  <c r="I157" i="2"/>
  <c r="I175" i="2"/>
  <c r="I173" i="2" s="1"/>
  <c r="I171" i="2" s="1"/>
  <c r="K232" i="2"/>
  <c r="J250" i="2"/>
  <c r="J248" i="2" s="1"/>
  <c r="J246" i="2" s="1"/>
  <c r="I62" i="2"/>
  <c r="I23" i="2"/>
  <c r="J191" i="2"/>
  <c r="J189" i="2" s="1"/>
  <c r="J187" i="2" s="1"/>
  <c r="H23" i="2"/>
  <c r="K108" i="2"/>
  <c r="H175" i="2"/>
  <c r="H173" i="2" s="1"/>
  <c r="H171" i="2" s="1"/>
  <c r="H157" i="2"/>
  <c r="H14" i="2"/>
  <c r="K23" i="2"/>
  <c r="J175" i="2"/>
  <c r="J173" i="2" s="1"/>
  <c r="J171" i="2" s="1"/>
  <c r="H41" i="2"/>
  <c r="K62" i="2"/>
  <c r="K250" i="2"/>
  <c r="K248" i="2" s="1"/>
  <c r="K246" i="2" s="1"/>
  <c r="K139" i="2"/>
  <c r="I191" i="2"/>
  <c r="I189" i="2" s="1"/>
  <c r="I187" i="2" s="1"/>
  <c r="H191" i="2"/>
  <c r="H189" i="2" s="1"/>
  <c r="H187" i="2" s="1"/>
  <c r="K226" i="2"/>
  <c r="K224" i="2" s="1"/>
  <c r="K222" i="2" s="1"/>
  <c r="I226" i="2"/>
  <c r="I224" i="2" s="1"/>
  <c r="I222" i="2" s="1"/>
  <c r="K191" i="2"/>
  <c r="K189" i="2" s="1"/>
  <c r="K187" i="2" s="1"/>
  <c r="J157" i="2"/>
  <c r="K175" i="2"/>
  <c r="K173" i="2" s="1"/>
  <c r="K171" i="2" s="1"/>
  <c r="H226" i="2"/>
  <c r="H224" i="2" s="1"/>
  <c r="H222" i="2" s="1"/>
  <c r="K157" i="2"/>
  <c r="H250" i="2"/>
  <c r="H248" i="2" s="1"/>
  <c r="H246" i="2" s="1"/>
  <c r="K41" i="2"/>
  <c r="K14" i="2"/>
  <c r="H39" i="2" l="1"/>
  <c r="H21" i="2" s="1"/>
  <c r="H18" i="2" s="1"/>
  <c r="H12" i="2"/>
  <c r="K21" i="2"/>
  <c r="K18" i="2" s="1"/>
  <c r="H16" i="2"/>
  <c r="R266" i="1"/>
  <c r="K16" i="2" l="1"/>
  <c r="R1051" i="1"/>
  <c r="R1350" i="1" l="1"/>
  <c r="R1349" i="1" s="1"/>
  <c r="Q1349" i="1"/>
  <c r="N1349" i="1"/>
  <c r="L1349" i="1"/>
  <c r="R1347" i="1"/>
  <c r="R1346" i="1"/>
  <c r="Q1344" i="1"/>
  <c r="N1344" i="1"/>
  <c r="L1344" i="1"/>
  <c r="R1343" i="1"/>
  <c r="R1342" i="1" s="1"/>
  <c r="Q1342" i="1"/>
  <c r="Q1340" i="1" s="1"/>
  <c r="N1342" i="1"/>
  <c r="L1342" i="1"/>
  <c r="R1338" i="1"/>
  <c r="R1337" i="1"/>
  <c r="R1336" i="1"/>
  <c r="Q1335" i="1"/>
  <c r="N1335" i="1"/>
  <c r="L1335" i="1"/>
  <c r="R1333" i="1"/>
  <c r="R1332" i="1"/>
  <c r="Q1331" i="1"/>
  <c r="N1331" i="1"/>
  <c r="L1331" i="1"/>
  <c r="R1329" i="1"/>
  <c r="R1328" i="1"/>
  <c r="Q1327" i="1"/>
  <c r="N1327" i="1"/>
  <c r="L1327" i="1"/>
  <c r="R1325" i="1"/>
  <c r="R1324" i="1"/>
  <c r="Q1323" i="1"/>
  <c r="N1323" i="1"/>
  <c r="L1323" i="1"/>
  <c r="R1321" i="1"/>
  <c r="R1320" i="1"/>
  <c r="R1319" i="1"/>
  <c r="Q1318" i="1"/>
  <c r="N1318" i="1"/>
  <c r="L1318" i="1"/>
  <c r="R1316" i="1"/>
  <c r="R1315" i="1"/>
  <c r="R1314" i="1"/>
  <c r="R1313" i="1"/>
  <c r="R1312" i="1"/>
  <c r="R1311" i="1"/>
  <c r="R1310" i="1"/>
  <c r="R1309" i="1"/>
  <c r="R1308" i="1"/>
  <c r="R1307" i="1"/>
  <c r="R1306" i="1"/>
  <c r="R1305" i="1"/>
  <c r="R1304" i="1"/>
  <c r="R1303" i="1"/>
  <c r="R1302" i="1"/>
  <c r="R1301" i="1"/>
  <c r="R1300" i="1"/>
  <c r="R1299" i="1"/>
  <c r="R1298" i="1"/>
  <c r="R1297" i="1"/>
  <c r="R1296" i="1"/>
  <c r="R1295" i="1"/>
  <c r="R1294" i="1"/>
  <c r="R1293" i="1"/>
  <c r="R1292" i="1"/>
  <c r="R1291" i="1"/>
  <c r="R1290" i="1"/>
  <c r="R1289" i="1"/>
  <c r="R1288" i="1"/>
  <c r="R1287" i="1"/>
  <c r="R1286" i="1"/>
  <c r="R1285" i="1"/>
  <c r="Q1284" i="1"/>
  <c r="N1284" i="1"/>
  <c r="L1284" i="1"/>
  <c r="R1282" i="1"/>
  <c r="R1281" i="1"/>
  <c r="Q1280" i="1"/>
  <c r="N1280" i="1"/>
  <c r="L1280" i="1"/>
  <c r="R1277" i="1"/>
  <c r="R1276" i="1"/>
  <c r="R1275" i="1"/>
  <c r="R1274" i="1"/>
  <c r="R1273" i="1"/>
  <c r="R1272" i="1"/>
  <c r="R1271" i="1"/>
  <c r="Q1270" i="1"/>
  <c r="N1270" i="1"/>
  <c r="L1270" i="1"/>
  <c r="R1264" i="1"/>
  <c r="Q1264" i="1"/>
  <c r="N1264" i="1"/>
  <c r="L1264" i="1"/>
  <c r="R1262" i="1"/>
  <c r="R1261" i="1"/>
  <c r="R1260" i="1"/>
  <c r="Q1259" i="1"/>
  <c r="N1259" i="1"/>
  <c r="L1259" i="1"/>
  <c r="R1257" i="1"/>
  <c r="R1256" i="1" s="1"/>
  <c r="Q1256" i="1"/>
  <c r="N1256" i="1"/>
  <c r="L1256" i="1"/>
  <c r="R1252" i="1"/>
  <c r="R1251" i="1"/>
  <c r="R1250" i="1"/>
  <c r="R1249" i="1"/>
  <c r="Q1248" i="1"/>
  <c r="N1248" i="1"/>
  <c r="L1248" i="1"/>
  <c r="R1246" i="1"/>
  <c r="R1245" i="1"/>
  <c r="R1244" i="1"/>
  <c r="R1243" i="1"/>
  <c r="Q1242" i="1"/>
  <c r="N1242" i="1"/>
  <c r="L1242" i="1"/>
  <c r="R1237" i="1"/>
  <c r="R1236" i="1"/>
  <c r="R1235" i="1"/>
  <c r="R1234" i="1"/>
  <c r="R1233" i="1"/>
  <c r="R1232" i="1"/>
  <c r="R1231" i="1"/>
  <c r="R1230" i="1"/>
  <c r="R1229" i="1"/>
  <c r="R1228" i="1"/>
  <c r="Q1226" i="1"/>
  <c r="N1226" i="1"/>
  <c r="L1226" i="1"/>
  <c r="R1224" i="1"/>
  <c r="R1223" i="1" s="1"/>
  <c r="Q1223" i="1"/>
  <c r="N1223" i="1"/>
  <c r="L1223" i="1"/>
  <c r="R1222" i="1"/>
  <c r="R1221" i="1"/>
  <c r="Q1220" i="1"/>
  <c r="N1220" i="1"/>
  <c r="L1220" i="1"/>
  <c r="R1219" i="1"/>
  <c r="R1217" i="1"/>
  <c r="Q1216" i="1"/>
  <c r="N1216" i="1"/>
  <c r="L1216" i="1"/>
  <c r="R1215" i="1"/>
  <c r="R1214" i="1"/>
  <c r="Q1213" i="1"/>
  <c r="N1213" i="1"/>
  <c r="L1213" i="1"/>
  <c r="R1210" i="1"/>
  <c r="R1209" i="1"/>
  <c r="Q1208" i="1"/>
  <c r="N1208" i="1"/>
  <c r="L1208" i="1"/>
  <c r="R1206" i="1"/>
  <c r="R1205" i="1"/>
  <c r="Q1204" i="1"/>
  <c r="N1204" i="1"/>
  <c r="L1204" i="1"/>
  <c r="R1200" i="1"/>
  <c r="R1199" i="1" s="1"/>
  <c r="Q1199" i="1"/>
  <c r="N1199" i="1"/>
  <c r="L1199" i="1"/>
  <c r="R1195" i="1"/>
  <c r="R1194" i="1"/>
  <c r="R1193" i="1"/>
  <c r="R1192" i="1"/>
  <c r="R1191" i="1"/>
  <c r="R1190" i="1"/>
  <c r="Q1189" i="1"/>
  <c r="N1189" i="1"/>
  <c r="L1189" i="1"/>
  <c r="R1187" i="1"/>
  <c r="R1186" i="1"/>
  <c r="Q1185" i="1"/>
  <c r="N1185" i="1"/>
  <c r="L1185" i="1"/>
  <c r="R1183" i="1"/>
  <c r="R1182" i="1"/>
  <c r="R1181" i="1"/>
  <c r="R1180" i="1"/>
  <c r="R1179" i="1"/>
  <c r="Q1178" i="1"/>
  <c r="N1178" i="1"/>
  <c r="L1178" i="1"/>
  <c r="R1175" i="1"/>
  <c r="R1174" i="1"/>
  <c r="R1173" i="1"/>
  <c r="R1172" i="1"/>
  <c r="R1171" i="1"/>
  <c r="R1170" i="1"/>
  <c r="R1169" i="1"/>
  <c r="R1168" i="1"/>
  <c r="R1167" i="1"/>
  <c r="R1166" i="1"/>
  <c r="R1165" i="1"/>
  <c r="R1164" i="1"/>
  <c r="R1163" i="1"/>
  <c r="R1162" i="1"/>
  <c r="R1161" i="1"/>
  <c r="R1160" i="1"/>
  <c r="Q1159" i="1"/>
  <c r="N1159" i="1"/>
  <c r="L1159" i="1"/>
  <c r="R1155" i="1"/>
  <c r="R1154" i="1" s="1"/>
  <c r="Q1154" i="1"/>
  <c r="N1154" i="1"/>
  <c r="L1154" i="1"/>
  <c r="R1153" i="1"/>
  <c r="R1152" i="1"/>
  <c r="Q1151" i="1"/>
  <c r="N1151" i="1"/>
  <c r="L1151" i="1"/>
  <c r="R1146" i="1"/>
  <c r="N1144" i="1"/>
  <c r="L1144" i="1"/>
  <c r="N1140" i="1"/>
  <c r="L1140" i="1"/>
  <c r="N1136" i="1"/>
  <c r="L1136" i="1"/>
  <c r="N1133" i="1"/>
  <c r="L1133" i="1"/>
  <c r="N1129" i="1"/>
  <c r="L1129" i="1"/>
  <c r="N1125" i="1"/>
  <c r="L1125" i="1"/>
  <c r="AA1120" i="1"/>
  <c r="R1120" i="1"/>
  <c r="R1118" i="1" s="1"/>
  <c r="R1119" i="1"/>
  <c r="N1118" i="1"/>
  <c r="L1118" i="1"/>
  <c r="AA1114" i="1"/>
  <c r="AA1113" i="1"/>
  <c r="AA1110" i="1"/>
  <c r="R1110" i="1"/>
  <c r="AA1109" i="1"/>
  <c r="R1109" i="1"/>
  <c r="AA1108" i="1"/>
  <c r="R1108" i="1"/>
  <c r="AA1107" i="1"/>
  <c r="R1107" i="1"/>
  <c r="AA1106" i="1"/>
  <c r="R1106" i="1"/>
  <c r="AA1105" i="1"/>
  <c r="R1105" i="1"/>
  <c r="AA1104" i="1"/>
  <c r="R1104" i="1"/>
  <c r="AA1103" i="1"/>
  <c r="R1103" i="1"/>
  <c r="AA1102" i="1"/>
  <c r="R1102" i="1"/>
  <c r="AA1101" i="1"/>
  <c r="R1101" i="1"/>
  <c r="AA1100" i="1"/>
  <c r="R1100" i="1"/>
  <c r="AA1099" i="1"/>
  <c r="R1099" i="1"/>
  <c r="AA1098" i="1"/>
  <c r="R1098" i="1"/>
  <c r="AA1097" i="1"/>
  <c r="R1097" i="1"/>
  <c r="AA1096" i="1"/>
  <c r="R1096" i="1"/>
  <c r="AA1095" i="1"/>
  <c r="R1095" i="1"/>
  <c r="AA1094" i="1"/>
  <c r="R1094" i="1"/>
  <c r="AA1093" i="1"/>
  <c r="R1093" i="1"/>
  <c r="AA1092" i="1"/>
  <c r="R1092" i="1"/>
  <c r="AA1091" i="1"/>
  <c r="R1091" i="1"/>
  <c r="Q1090" i="1"/>
  <c r="AA1090" i="1" s="1"/>
  <c r="L1090" i="1"/>
  <c r="AA1089" i="1"/>
  <c r="AA1088" i="1"/>
  <c r="R1088" i="1"/>
  <c r="AA1087" i="1"/>
  <c r="R1087" i="1"/>
  <c r="Q1086" i="1"/>
  <c r="L1086" i="1"/>
  <c r="AA1084" i="1"/>
  <c r="AA1083" i="1"/>
  <c r="AA1082" i="1"/>
  <c r="AA1081" i="1"/>
  <c r="AA1080" i="1"/>
  <c r="AA1079" i="1"/>
  <c r="AA1078" i="1"/>
  <c r="AA1077" i="1"/>
  <c r="AA1076" i="1"/>
  <c r="AA1075" i="1"/>
  <c r="AA1074" i="1"/>
  <c r="AA1073" i="1"/>
  <c r="AA1072" i="1"/>
  <c r="R1072" i="1"/>
  <c r="R1071" i="1" s="1"/>
  <c r="Q1071" i="1"/>
  <c r="AA1071" i="1" s="1"/>
  <c r="AA1070" i="1"/>
  <c r="AA1069" i="1"/>
  <c r="AA1068" i="1"/>
  <c r="AA1067" i="1"/>
  <c r="AA1066" i="1"/>
  <c r="AA1065" i="1"/>
  <c r="AA1064" i="1"/>
  <c r="AA1063" i="1"/>
  <c r="AA1062" i="1"/>
  <c r="AA1061" i="1"/>
  <c r="AA1060" i="1"/>
  <c r="AA1059" i="1"/>
  <c r="AA1058" i="1"/>
  <c r="AA1057" i="1"/>
  <c r="AA1056" i="1"/>
  <c r="AA1055" i="1"/>
  <c r="AA1054" i="1"/>
  <c r="R1053" i="1"/>
  <c r="Q1053" i="1"/>
  <c r="Q422" i="1" s="1"/>
  <c r="AA1051" i="1"/>
  <c r="AA1050" i="1"/>
  <c r="R1050" i="1"/>
  <c r="AA1049" i="1"/>
  <c r="R1049" i="1"/>
  <c r="AA1048" i="1"/>
  <c r="R1048" i="1"/>
  <c r="AA1047" i="1"/>
  <c r="R1047" i="1"/>
  <c r="AA1046" i="1"/>
  <c r="R1046" i="1"/>
  <c r="AA1045" i="1"/>
  <c r="R1045" i="1"/>
  <c r="AA1044" i="1"/>
  <c r="R1044" i="1"/>
  <c r="AA1043" i="1"/>
  <c r="R1043" i="1"/>
  <c r="AA1042" i="1"/>
  <c r="R1042" i="1"/>
  <c r="AA1041" i="1"/>
  <c r="R1041" i="1"/>
  <c r="AA1040" i="1"/>
  <c r="R1040" i="1"/>
  <c r="AA1039" i="1"/>
  <c r="R1039" i="1"/>
  <c r="Q1038" i="1"/>
  <c r="AA1038" i="1" s="1"/>
  <c r="AA1037" i="1"/>
  <c r="AA1036" i="1"/>
  <c r="R1036" i="1"/>
  <c r="AA1035" i="1"/>
  <c r="R1035" i="1"/>
  <c r="AA1034" i="1"/>
  <c r="R1034" i="1"/>
  <c r="AA1033" i="1"/>
  <c r="R1033" i="1"/>
  <c r="AA1032" i="1"/>
  <c r="R1032" i="1"/>
  <c r="AA1031" i="1"/>
  <c r="R1031" i="1"/>
  <c r="AA1030" i="1"/>
  <c r="R1030" i="1"/>
  <c r="AA1029" i="1"/>
  <c r="R1029" i="1"/>
  <c r="AA1028" i="1"/>
  <c r="R1028" i="1"/>
  <c r="AA1027" i="1"/>
  <c r="R1027" i="1"/>
  <c r="AA1026" i="1"/>
  <c r="R1026" i="1"/>
  <c r="AA1025" i="1"/>
  <c r="R1025" i="1"/>
  <c r="AA1024" i="1"/>
  <c r="R1024" i="1"/>
  <c r="AA1023" i="1"/>
  <c r="R1023" i="1"/>
  <c r="AA1022" i="1"/>
  <c r="R1022" i="1"/>
  <c r="AA1021" i="1"/>
  <c r="R1021" i="1"/>
  <c r="AA1020" i="1"/>
  <c r="R1020" i="1"/>
  <c r="AA1019" i="1"/>
  <c r="R1019" i="1"/>
  <c r="AA1018" i="1"/>
  <c r="R1018" i="1"/>
  <c r="AA1017" i="1"/>
  <c r="R1017" i="1"/>
  <c r="AA1016" i="1"/>
  <c r="R1016" i="1"/>
  <c r="AA1015" i="1"/>
  <c r="R1015" i="1"/>
  <c r="AA1014" i="1"/>
  <c r="R1014" i="1"/>
  <c r="AA1013" i="1"/>
  <c r="R1013" i="1"/>
  <c r="AA1012" i="1"/>
  <c r="R1012" i="1"/>
  <c r="AA1011" i="1"/>
  <c r="R1011" i="1"/>
  <c r="AA1010" i="1"/>
  <c r="R1010" i="1"/>
  <c r="AA1009" i="1"/>
  <c r="R1009" i="1"/>
  <c r="AA1008" i="1"/>
  <c r="R1008" i="1"/>
  <c r="AA1007" i="1"/>
  <c r="R1007" i="1"/>
  <c r="AA1006" i="1"/>
  <c r="R1006" i="1"/>
  <c r="AA1005" i="1"/>
  <c r="R1005" i="1"/>
  <c r="AA1004" i="1"/>
  <c r="R1004" i="1"/>
  <c r="AA1003" i="1"/>
  <c r="R1003" i="1"/>
  <c r="AA1002" i="1"/>
  <c r="R1002" i="1"/>
  <c r="AA1001" i="1"/>
  <c r="R1001" i="1"/>
  <c r="AA1000" i="1"/>
  <c r="R1000" i="1"/>
  <c r="AA999" i="1"/>
  <c r="R999" i="1"/>
  <c r="AA998" i="1"/>
  <c r="R998" i="1"/>
  <c r="AA997" i="1"/>
  <c r="R997" i="1"/>
  <c r="AA996" i="1"/>
  <c r="R996" i="1"/>
  <c r="AA995" i="1"/>
  <c r="R995" i="1"/>
  <c r="AA994" i="1"/>
  <c r="R994" i="1"/>
  <c r="AA993" i="1"/>
  <c r="R993" i="1"/>
  <c r="AA992" i="1"/>
  <c r="R992" i="1"/>
  <c r="AA991" i="1"/>
  <c r="R991" i="1"/>
  <c r="AA990" i="1"/>
  <c r="R990" i="1"/>
  <c r="AA989" i="1"/>
  <c r="R989" i="1"/>
  <c r="AA988" i="1"/>
  <c r="R988" i="1"/>
  <c r="AA987" i="1"/>
  <c r="R987" i="1"/>
  <c r="AA986" i="1"/>
  <c r="R986" i="1"/>
  <c r="AA985" i="1"/>
  <c r="R985" i="1"/>
  <c r="AA984" i="1"/>
  <c r="R984" i="1"/>
  <c r="AA983" i="1"/>
  <c r="R983" i="1"/>
  <c r="AA982" i="1"/>
  <c r="R982" i="1"/>
  <c r="AA981" i="1"/>
  <c r="R981" i="1"/>
  <c r="AA980" i="1"/>
  <c r="R980" i="1"/>
  <c r="AA979" i="1"/>
  <c r="R979" i="1"/>
  <c r="AA978" i="1"/>
  <c r="R978" i="1"/>
  <c r="AA977" i="1"/>
  <c r="R977" i="1"/>
  <c r="AA976" i="1"/>
  <c r="R976" i="1"/>
  <c r="AA975" i="1"/>
  <c r="R975" i="1"/>
  <c r="AA974" i="1"/>
  <c r="R974" i="1"/>
  <c r="AA973" i="1"/>
  <c r="R973" i="1"/>
  <c r="AA972" i="1"/>
  <c r="R972" i="1"/>
  <c r="AA971" i="1"/>
  <c r="R971" i="1"/>
  <c r="AA970" i="1"/>
  <c r="R970" i="1"/>
  <c r="AA969" i="1"/>
  <c r="R969" i="1"/>
  <c r="Q968" i="1"/>
  <c r="AA968" i="1" s="1"/>
  <c r="AA967" i="1"/>
  <c r="AA966" i="1"/>
  <c r="R966" i="1"/>
  <c r="AA965" i="1"/>
  <c r="R965" i="1"/>
  <c r="AA964" i="1"/>
  <c r="R964" i="1"/>
  <c r="AA963" i="1"/>
  <c r="R963" i="1"/>
  <c r="AA962" i="1"/>
  <c r="R962" i="1"/>
  <c r="AA961" i="1"/>
  <c r="R961" i="1"/>
  <c r="AA960" i="1"/>
  <c r="R960" i="1"/>
  <c r="AA959" i="1"/>
  <c r="R959" i="1"/>
  <c r="AA958" i="1"/>
  <c r="R958" i="1"/>
  <c r="AA957" i="1"/>
  <c r="R957" i="1"/>
  <c r="AA956" i="1"/>
  <c r="R956" i="1"/>
  <c r="AA955" i="1"/>
  <c r="R955" i="1"/>
  <c r="AA954" i="1"/>
  <c r="R954" i="1"/>
  <c r="AA953" i="1"/>
  <c r="R953" i="1"/>
  <c r="AA952" i="1"/>
  <c r="R952" i="1"/>
  <c r="AA951" i="1"/>
  <c r="R951" i="1"/>
  <c r="AA950" i="1"/>
  <c r="R950" i="1"/>
  <c r="AA949" i="1"/>
  <c r="R949" i="1"/>
  <c r="AA948" i="1"/>
  <c r="R948" i="1"/>
  <c r="AA947" i="1"/>
  <c r="R947" i="1"/>
  <c r="AA946" i="1"/>
  <c r="R946" i="1"/>
  <c r="AA945" i="1"/>
  <c r="R945" i="1"/>
  <c r="AA944" i="1"/>
  <c r="R944" i="1"/>
  <c r="AA943" i="1"/>
  <c r="R943" i="1"/>
  <c r="AA942" i="1"/>
  <c r="R942" i="1"/>
  <c r="AA941" i="1"/>
  <c r="R941" i="1"/>
  <c r="AA940" i="1"/>
  <c r="R940" i="1"/>
  <c r="AA939" i="1"/>
  <c r="R939" i="1"/>
  <c r="AA938" i="1"/>
  <c r="R938" i="1"/>
  <c r="AA937" i="1"/>
  <c r="R937" i="1"/>
  <c r="AA936" i="1"/>
  <c r="R936" i="1"/>
  <c r="AA935" i="1"/>
  <c r="R935" i="1"/>
  <c r="AA934" i="1"/>
  <c r="R934" i="1"/>
  <c r="AA933" i="1"/>
  <c r="R933" i="1"/>
  <c r="AA932" i="1"/>
  <c r="R932" i="1"/>
  <c r="AA931" i="1"/>
  <c r="R931" i="1"/>
  <c r="AA930" i="1"/>
  <c r="R930" i="1"/>
  <c r="AA929" i="1"/>
  <c r="R929" i="1"/>
  <c r="AA928" i="1"/>
  <c r="R928" i="1"/>
  <c r="AA927" i="1"/>
  <c r="R927" i="1"/>
  <c r="AA926" i="1"/>
  <c r="R926" i="1"/>
  <c r="AA925" i="1"/>
  <c r="R925" i="1"/>
  <c r="AA924" i="1"/>
  <c r="R924" i="1"/>
  <c r="AA923" i="1"/>
  <c r="R923" i="1"/>
  <c r="AA922" i="1"/>
  <c r="R922" i="1"/>
  <c r="AA921" i="1"/>
  <c r="R921" i="1"/>
  <c r="AA920" i="1"/>
  <c r="R920" i="1"/>
  <c r="AA919" i="1"/>
  <c r="R919" i="1"/>
  <c r="AA918" i="1"/>
  <c r="R918" i="1"/>
  <c r="AA917" i="1"/>
  <c r="R917" i="1"/>
  <c r="AA916" i="1"/>
  <c r="R916" i="1"/>
  <c r="AA915" i="1"/>
  <c r="R915" i="1"/>
  <c r="AA914" i="1"/>
  <c r="R914" i="1"/>
  <c r="AA913" i="1"/>
  <c r="R913" i="1"/>
  <c r="AA912" i="1"/>
  <c r="R912" i="1"/>
  <c r="AA911" i="1"/>
  <c r="R911" i="1"/>
  <c r="AA910" i="1"/>
  <c r="R910" i="1"/>
  <c r="AA909" i="1"/>
  <c r="R909" i="1"/>
  <c r="AA908" i="1"/>
  <c r="R908" i="1"/>
  <c r="AA907" i="1"/>
  <c r="R907" i="1"/>
  <c r="AA906" i="1"/>
  <c r="R906" i="1"/>
  <c r="AA905" i="1"/>
  <c r="R905" i="1"/>
  <c r="AA904" i="1"/>
  <c r="R904" i="1"/>
  <c r="AA903" i="1"/>
  <c r="R903" i="1"/>
  <c r="AA902" i="1"/>
  <c r="R902" i="1"/>
  <c r="AA901" i="1"/>
  <c r="R901" i="1"/>
  <c r="AA900" i="1"/>
  <c r="R900" i="1"/>
  <c r="AA899" i="1"/>
  <c r="R899" i="1"/>
  <c r="AA898" i="1"/>
  <c r="R898" i="1"/>
  <c r="AA897" i="1"/>
  <c r="R897" i="1"/>
  <c r="AA896" i="1"/>
  <c r="R896" i="1"/>
  <c r="AA895" i="1"/>
  <c r="R895" i="1"/>
  <c r="AA894" i="1"/>
  <c r="R894" i="1"/>
  <c r="AA893" i="1"/>
  <c r="R893" i="1"/>
  <c r="AA892" i="1"/>
  <c r="R892" i="1"/>
  <c r="AA891" i="1"/>
  <c r="R891" i="1"/>
  <c r="AA890" i="1"/>
  <c r="R890" i="1"/>
  <c r="AA889" i="1"/>
  <c r="R889" i="1"/>
  <c r="AA888" i="1"/>
  <c r="R888" i="1"/>
  <c r="AA887" i="1"/>
  <c r="R887" i="1"/>
  <c r="AA886" i="1"/>
  <c r="R886" i="1"/>
  <c r="AA885" i="1"/>
  <c r="R885" i="1"/>
  <c r="AA884" i="1"/>
  <c r="R884" i="1"/>
  <c r="AA883" i="1"/>
  <c r="R883" i="1"/>
  <c r="AA882" i="1"/>
  <c r="R882" i="1"/>
  <c r="AA881" i="1"/>
  <c r="R881" i="1"/>
  <c r="AA880" i="1"/>
  <c r="R880" i="1"/>
  <c r="AA879" i="1"/>
  <c r="R879" i="1"/>
  <c r="AA878" i="1"/>
  <c r="R878" i="1"/>
  <c r="AA877" i="1"/>
  <c r="R877" i="1"/>
  <c r="AA876" i="1"/>
  <c r="R876" i="1"/>
  <c r="AA875" i="1"/>
  <c r="R875" i="1"/>
  <c r="AA874" i="1"/>
  <c r="R874" i="1"/>
  <c r="AA873" i="1"/>
  <c r="R873" i="1"/>
  <c r="AA872" i="1"/>
  <c r="R872" i="1"/>
  <c r="AA871" i="1"/>
  <c r="R871" i="1"/>
  <c r="AA870" i="1"/>
  <c r="R870" i="1"/>
  <c r="AA869" i="1"/>
  <c r="R869" i="1"/>
  <c r="AA868" i="1"/>
  <c r="R868" i="1"/>
  <c r="AA867" i="1"/>
  <c r="R867" i="1"/>
  <c r="AA866" i="1"/>
  <c r="R866" i="1"/>
  <c r="AA865" i="1"/>
  <c r="R865" i="1"/>
  <c r="AA864" i="1"/>
  <c r="R864" i="1"/>
  <c r="AA863" i="1"/>
  <c r="R863" i="1"/>
  <c r="AA862" i="1"/>
  <c r="R862" i="1"/>
  <c r="AA861" i="1"/>
  <c r="R861" i="1"/>
  <c r="AA860" i="1"/>
  <c r="R860" i="1"/>
  <c r="AA859" i="1"/>
  <c r="R859" i="1"/>
  <c r="AA858" i="1"/>
  <c r="R858" i="1"/>
  <c r="AA857" i="1"/>
  <c r="R857" i="1"/>
  <c r="AA856" i="1"/>
  <c r="R856" i="1"/>
  <c r="AA855" i="1"/>
  <c r="R855" i="1"/>
  <c r="AA854" i="1"/>
  <c r="R854" i="1"/>
  <c r="AA853" i="1"/>
  <c r="R853" i="1"/>
  <c r="AA852" i="1"/>
  <c r="R852" i="1"/>
  <c r="AA851" i="1"/>
  <c r="R851" i="1"/>
  <c r="AA850" i="1"/>
  <c r="R850" i="1"/>
  <c r="AA849" i="1"/>
  <c r="R849" i="1"/>
  <c r="AA848" i="1"/>
  <c r="R848" i="1"/>
  <c r="AA847" i="1"/>
  <c r="R847" i="1"/>
  <c r="AA846" i="1"/>
  <c r="R846" i="1"/>
  <c r="AA845" i="1"/>
  <c r="R845" i="1"/>
  <c r="AA844" i="1"/>
  <c r="R844" i="1"/>
  <c r="AA843" i="1"/>
  <c r="R843" i="1"/>
  <c r="AA842" i="1"/>
  <c r="R842" i="1"/>
  <c r="AA841" i="1"/>
  <c r="R841" i="1"/>
  <c r="AA840" i="1"/>
  <c r="R840" i="1"/>
  <c r="AA839" i="1"/>
  <c r="R839" i="1"/>
  <c r="AA838" i="1"/>
  <c r="R838" i="1"/>
  <c r="AA837" i="1"/>
  <c r="R837" i="1"/>
  <c r="AA836" i="1"/>
  <c r="R836" i="1"/>
  <c r="AA835" i="1"/>
  <c r="R835" i="1"/>
  <c r="AA834" i="1"/>
  <c r="R834" i="1"/>
  <c r="AA833" i="1"/>
  <c r="R833" i="1"/>
  <c r="AA832" i="1"/>
  <c r="R832" i="1"/>
  <c r="AA831" i="1"/>
  <c r="R831" i="1"/>
  <c r="AA830" i="1"/>
  <c r="R830" i="1"/>
  <c r="AA829" i="1"/>
  <c r="R829" i="1"/>
  <c r="AA828" i="1"/>
  <c r="R828" i="1"/>
  <c r="AA827" i="1"/>
  <c r="R827" i="1"/>
  <c r="AA826" i="1"/>
  <c r="R826" i="1"/>
  <c r="AA825" i="1"/>
  <c r="R825" i="1"/>
  <c r="AA824" i="1"/>
  <c r="R824" i="1"/>
  <c r="AA823" i="1"/>
  <c r="R823" i="1"/>
  <c r="AA822" i="1"/>
  <c r="R822" i="1"/>
  <c r="AA821" i="1"/>
  <c r="R821" i="1"/>
  <c r="AA820" i="1"/>
  <c r="R820" i="1"/>
  <c r="AA819" i="1"/>
  <c r="R819" i="1"/>
  <c r="AA818" i="1"/>
  <c r="R818" i="1"/>
  <c r="AA817" i="1"/>
  <c r="R817" i="1"/>
  <c r="AA816" i="1"/>
  <c r="R816" i="1"/>
  <c r="AA815" i="1"/>
  <c r="R815" i="1"/>
  <c r="AA814" i="1"/>
  <c r="R814" i="1"/>
  <c r="AA813" i="1"/>
  <c r="R813" i="1"/>
  <c r="AA812" i="1"/>
  <c r="R812" i="1"/>
  <c r="AA811" i="1"/>
  <c r="R811" i="1"/>
  <c r="AA810" i="1"/>
  <c r="R810" i="1"/>
  <c r="AA809" i="1"/>
  <c r="R809" i="1"/>
  <c r="AA808" i="1"/>
  <c r="R808" i="1"/>
  <c r="AA807" i="1"/>
  <c r="R807" i="1"/>
  <c r="AA806" i="1"/>
  <c r="R806" i="1"/>
  <c r="AA805" i="1"/>
  <c r="R805" i="1"/>
  <c r="AA804" i="1"/>
  <c r="R804" i="1"/>
  <c r="AA803" i="1"/>
  <c r="R803" i="1"/>
  <c r="AA802" i="1"/>
  <c r="R802" i="1"/>
  <c r="AA801" i="1"/>
  <c r="R801" i="1"/>
  <c r="AA800" i="1"/>
  <c r="R800" i="1"/>
  <c r="AA799" i="1"/>
  <c r="R799" i="1"/>
  <c r="AA798" i="1"/>
  <c r="R798" i="1"/>
  <c r="AA797" i="1"/>
  <c r="R797" i="1"/>
  <c r="AA796" i="1"/>
  <c r="R796" i="1"/>
  <c r="AA795" i="1"/>
  <c r="R795" i="1"/>
  <c r="AA794" i="1"/>
  <c r="R794" i="1"/>
  <c r="AA793" i="1"/>
  <c r="R793" i="1"/>
  <c r="AA792" i="1"/>
  <c r="R792" i="1"/>
  <c r="AA791" i="1"/>
  <c r="R791" i="1"/>
  <c r="AA790" i="1"/>
  <c r="R790" i="1"/>
  <c r="AA789" i="1"/>
  <c r="R789" i="1"/>
  <c r="AA788" i="1"/>
  <c r="R788" i="1"/>
  <c r="AA787" i="1"/>
  <c r="R787" i="1"/>
  <c r="AA786" i="1"/>
  <c r="R786" i="1"/>
  <c r="AA785" i="1"/>
  <c r="R785" i="1"/>
  <c r="AA784" i="1"/>
  <c r="R784" i="1"/>
  <c r="AA783" i="1"/>
  <c r="R783" i="1"/>
  <c r="AA782" i="1"/>
  <c r="R782" i="1"/>
  <c r="AA781" i="1"/>
  <c r="R781" i="1"/>
  <c r="AA780" i="1"/>
  <c r="R780" i="1"/>
  <c r="AA779" i="1"/>
  <c r="R779" i="1"/>
  <c r="AA778" i="1"/>
  <c r="R778" i="1"/>
  <c r="AA777" i="1"/>
  <c r="R777" i="1"/>
  <c r="AA776" i="1"/>
  <c r="R776" i="1"/>
  <c r="AA775" i="1"/>
  <c r="R775" i="1"/>
  <c r="AA774" i="1"/>
  <c r="R774" i="1"/>
  <c r="AA773" i="1"/>
  <c r="R773" i="1"/>
  <c r="AA772" i="1"/>
  <c r="R772" i="1"/>
  <c r="AA771" i="1"/>
  <c r="R771" i="1"/>
  <c r="AA770" i="1"/>
  <c r="R770" i="1"/>
  <c r="AA769" i="1"/>
  <c r="R769" i="1"/>
  <c r="AA768" i="1"/>
  <c r="R768" i="1"/>
  <c r="AA767" i="1"/>
  <c r="R767" i="1"/>
  <c r="AA766" i="1"/>
  <c r="R766" i="1"/>
  <c r="AA765" i="1"/>
  <c r="R765" i="1"/>
  <c r="AA764" i="1"/>
  <c r="R764" i="1"/>
  <c r="AA763" i="1"/>
  <c r="R763" i="1"/>
  <c r="AA762" i="1"/>
  <c r="R762" i="1"/>
  <c r="AA761" i="1"/>
  <c r="R761" i="1"/>
  <c r="AA760" i="1"/>
  <c r="R760" i="1"/>
  <c r="AA759" i="1"/>
  <c r="R759" i="1"/>
  <c r="AA758" i="1"/>
  <c r="R758" i="1"/>
  <c r="AA757" i="1"/>
  <c r="R757" i="1"/>
  <c r="AA756" i="1"/>
  <c r="R756" i="1"/>
  <c r="AA755" i="1"/>
  <c r="R755" i="1"/>
  <c r="AA754" i="1"/>
  <c r="R754" i="1"/>
  <c r="AA753" i="1"/>
  <c r="R753" i="1"/>
  <c r="AA752" i="1"/>
  <c r="R752" i="1"/>
  <c r="AA751" i="1"/>
  <c r="R751" i="1"/>
  <c r="AA750" i="1"/>
  <c r="R750" i="1"/>
  <c r="AA749" i="1"/>
  <c r="R749" i="1"/>
  <c r="AA748" i="1"/>
  <c r="R748" i="1"/>
  <c r="AA747" i="1"/>
  <c r="R747" i="1"/>
  <c r="AA746" i="1"/>
  <c r="R746" i="1"/>
  <c r="AA745" i="1"/>
  <c r="R745" i="1"/>
  <c r="AA744" i="1"/>
  <c r="R744" i="1"/>
  <c r="AA743" i="1"/>
  <c r="R743" i="1"/>
  <c r="AA742" i="1"/>
  <c r="R742" i="1"/>
  <c r="AA741" i="1"/>
  <c r="R741" i="1"/>
  <c r="AA740" i="1"/>
  <c r="R740" i="1"/>
  <c r="AA739" i="1"/>
  <c r="R739" i="1"/>
  <c r="AA738" i="1"/>
  <c r="R738" i="1"/>
  <c r="AA737" i="1"/>
  <c r="R737" i="1"/>
  <c r="AA736" i="1"/>
  <c r="R736" i="1"/>
  <c r="AA735" i="1"/>
  <c r="R735" i="1"/>
  <c r="AA734" i="1"/>
  <c r="R734" i="1"/>
  <c r="AA733" i="1"/>
  <c r="R733" i="1"/>
  <c r="AA732" i="1"/>
  <c r="R732" i="1"/>
  <c r="AA731" i="1"/>
  <c r="R731" i="1"/>
  <c r="AA730" i="1"/>
  <c r="R730" i="1"/>
  <c r="AA729" i="1"/>
  <c r="R729" i="1"/>
  <c r="AA728" i="1"/>
  <c r="R728" i="1"/>
  <c r="AA727" i="1"/>
  <c r="R727" i="1"/>
  <c r="AA726" i="1"/>
  <c r="R726" i="1"/>
  <c r="AA725" i="1"/>
  <c r="R725" i="1"/>
  <c r="AA724" i="1"/>
  <c r="R724" i="1"/>
  <c r="AA723" i="1"/>
  <c r="R723" i="1"/>
  <c r="AA722" i="1"/>
  <c r="R722" i="1"/>
  <c r="AA721" i="1"/>
  <c r="R721" i="1"/>
  <c r="AA720" i="1"/>
  <c r="R720" i="1"/>
  <c r="AA719" i="1"/>
  <c r="R719" i="1"/>
  <c r="AA718" i="1"/>
  <c r="R718" i="1"/>
  <c r="AA717" i="1"/>
  <c r="R717" i="1"/>
  <c r="AA716" i="1"/>
  <c r="R716" i="1"/>
  <c r="AA715" i="1"/>
  <c r="R715" i="1"/>
  <c r="AA714" i="1"/>
  <c r="R714" i="1"/>
  <c r="AA713" i="1"/>
  <c r="R713" i="1"/>
  <c r="AA712" i="1"/>
  <c r="R712" i="1"/>
  <c r="AA711" i="1"/>
  <c r="R711" i="1"/>
  <c r="AA710" i="1"/>
  <c r="R710" i="1"/>
  <c r="AA709" i="1"/>
  <c r="R709" i="1"/>
  <c r="AA708" i="1"/>
  <c r="R708" i="1"/>
  <c r="AA707" i="1"/>
  <c r="R707" i="1"/>
  <c r="AA706" i="1"/>
  <c r="R706" i="1"/>
  <c r="AA705" i="1"/>
  <c r="R705" i="1"/>
  <c r="AA704" i="1"/>
  <c r="R704" i="1"/>
  <c r="AA703" i="1"/>
  <c r="R703" i="1"/>
  <c r="AA702" i="1"/>
  <c r="R702" i="1"/>
  <c r="AA701" i="1"/>
  <c r="R701" i="1"/>
  <c r="AA700" i="1"/>
  <c r="R700" i="1"/>
  <c r="AA699" i="1"/>
  <c r="R699" i="1"/>
  <c r="AA698" i="1"/>
  <c r="R698" i="1"/>
  <c r="AA697" i="1"/>
  <c r="R697" i="1"/>
  <c r="AA696" i="1"/>
  <c r="R696" i="1"/>
  <c r="AA695" i="1"/>
  <c r="R695" i="1"/>
  <c r="AA694" i="1"/>
  <c r="R694" i="1"/>
  <c r="AA693" i="1"/>
  <c r="R693" i="1"/>
  <c r="AA692" i="1"/>
  <c r="R692" i="1"/>
  <c r="AA691" i="1"/>
  <c r="R691" i="1"/>
  <c r="AA690" i="1"/>
  <c r="R690" i="1"/>
  <c r="AA689" i="1"/>
  <c r="R689" i="1"/>
  <c r="AA688" i="1"/>
  <c r="R688" i="1"/>
  <c r="AA687" i="1"/>
  <c r="R687" i="1"/>
  <c r="AA686" i="1"/>
  <c r="R686" i="1"/>
  <c r="AA685" i="1"/>
  <c r="R685" i="1"/>
  <c r="AA684" i="1"/>
  <c r="R684" i="1"/>
  <c r="AA683" i="1"/>
  <c r="R683" i="1"/>
  <c r="AA682" i="1"/>
  <c r="R682" i="1"/>
  <c r="AA681" i="1"/>
  <c r="R681" i="1"/>
  <c r="AA680" i="1"/>
  <c r="R680" i="1"/>
  <c r="AA679" i="1"/>
  <c r="R679" i="1"/>
  <c r="AA678" i="1"/>
  <c r="R678" i="1"/>
  <c r="AA677" i="1"/>
  <c r="R677" i="1"/>
  <c r="AA676" i="1"/>
  <c r="R676" i="1"/>
  <c r="AA675" i="1"/>
  <c r="R675" i="1"/>
  <c r="AA674" i="1"/>
  <c r="R674" i="1"/>
  <c r="AA673" i="1"/>
  <c r="R673" i="1"/>
  <c r="AA672" i="1"/>
  <c r="R672" i="1"/>
  <c r="AA671" i="1"/>
  <c r="R671" i="1"/>
  <c r="AA670" i="1"/>
  <c r="R670" i="1"/>
  <c r="AA669" i="1"/>
  <c r="R669" i="1"/>
  <c r="AA668" i="1"/>
  <c r="R668" i="1"/>
  <c r="AA667" i="1"/>
  <c r="R667" i="1"/>
  <c r="AA666" i="1"/>
  <c r="R666" i="1"/>
  <c r="AA665" i="1"/>
  <c r="R665" i="1"/>
  <c r="AA664" i="1"/>
  <c r="R664" i="1"/>
  <c r="AA663" i="1"/>
  <c r="R663" i="1"/>
  <c r="AA662" i="1"/>
  <c r="R662" i="1"/>
  <c r="AA661" i="1"/>
  <c r="R661" i="1"/>
  <c r="AA660" i="1"/>
  <c r="R660" i="1"/>
  <c r="AA659" i="1"/>
  <c r="R659" i="1"/>
  <c r="AA658" i="1"/>
  <c r="R658" i="1"/>
  <c r="AA657" i="1"/>
  <c r="R657" i="1"/>
  <c r="AA656" i="1"/>
  <c r="R656" i="1"/>
  <c r="AA655" i="1"/>
  <c r="R655" i="1"/>
  <c r="AA654" i="1"/>
  <c r="R654" i="1"/>
  <c r="AA653" i="1"/>
  <c r="R653" i="1"/>
  <c r="AA652" i="1"/>
  <c r="R652" i="1"/>
  <c r="AA651" i="1"/>
  <c r="R651" i="1"/>
  <c r="AA650" i="1"/>
  <c r="R650" i="1"/>
  <c r="AA649" i="1"/>
  <c r="R649" i="1"/>
  <c r="AA648" i="1"/>
  <c r="R648" i="1"/>
  <c r="AA647" i="1"/>
  <c r="R647" i="1"/>
  <c r="AA646" i="1"/>
  <c r="R646" i="1"/>
  <c r="AA645" i="1"/>
  <c r="R645" i="1"/>
  <c r="AA644" i="1"/>
  <c r="R644" i="1"/>
  <c r="AA643" i="1"/>
  <c r="R643" i="1"/>
  <c r="AA642" i="1"/>
  <c r="R642" i="1"/>
  <c r="AA641" i="1"/>
  <c r="R641" i="1"/>
  <c r="AA640" i="1"/>
  <c r="R640" i="1"/>
  <c r="AA639" i="1"/>
  <c r="R639" i="1"/>
  <c r="AA638" i="1"/>
  <c r="R638" i="1"/>
  <c r="AA637" i="1"/>
  <c r="R637" i="1"/>
  <c r="AA636" i="1"/>
  <c r="R636" i="1"/>
  <c r="AA635" i="1"/>
  <c r="R635" i="1"/>
  <c r="AA634" i="1"/>
  <c r="R634" i="1"/>
  <c r="AA633" i="1"/>
  <c r="R633" i="1"/>
  <c r="AA632" i="1"/>
  <c r="R632" i="1"/>
  <c r="AA631" i="1"/>
  <c r="R631" i="1"/>
  <c r="AA630" i="1"/>
  <c r="R630" i="1"/>
  <c r="AA629" i="1"/>
  <c r="R629" i="1"/>
  <c r="AA628" i="1"/>
  <c r="R628" i="1"/>
  <c r="AA627" i="1"/>
  <c r="R627" i="1"/>
  <c r="AA626" i="1"/>
  <c r="R626" i="1"/>
  <c r="AA625" i="1"/>
  <c r="R625" i="1"/>
  <c r="AA624" i="1"/>
  <c r="R624" i="1"/>
  <c r="AA623" i="1"/>
  <c r="R623" i="1"/>
  <c r="AA622" i="1"/>
  <c r="R622" i="1"/>
  <c r="AA621" i="1"/>
  <c r="R621" i="1"/>
  <c r="AA620" i="1"/>
  <c r="R620" i="1"/>
  <c r="AA619" i="1"/>
  <c r="R619" i="1"/>
  <c r="AA618" i="1"/>
  <c r="R618" i="1"/>
  <c r="AA617" i="1"/>
  <c r="R617" i="1"/>
  <c r="AA616" i="1"/>
  <c r="R616" i="1"/>
  <c r="AA615" i="1"/>
  <c r="R615" i="1"/>
  <c r="AA614" i="1"/>
  <c r="R614" i="1"/>
  <c r="AA613" i="1"/>
  <c r="R613" i="1"/>
  <c r="AA612" i="1"/>
  <c r="R612" i="1"/>
  <c r="AA611" i="1"/>
  <c r="R611" i="1"/>
  <c r="AA610" i="1"/>
  <c r="R610" i="1"/>
  <c r="AA609" i="1"/>
  <c r="R609" i="1"/>
  <c r="AA608" i="1"/>
  <c r="R608" i="1"/>
  <c r="AA607" i="1"/>
  <c r="R607" i="1"/>
  <c r="AA606" i="1"/>
  <c r="R606" i="1"/>
  <c r="AA605" i="1"/>
  <c r="R605" i="1"/>
  <c r="AA604" i="1"/>
  <c r="R604" i="1"/>
  <c r="AA603" i="1"/>
  <c r="R603" i="1"/>
  <c r="AA602" i="1"/>
  <c r="R602" i="1"/>
  <c r="AA601" i="1"/>
  <c r="R601" i="1"/>
  <c r="AA600" i="1"/>
  <c r="R600" i="1"/>
  <c r="AA599" i="1"/>
  <c r="R599" i="1"/>
  <c r="AA598" i="1"/>
  <c r="R598" i="1"/>
  <c r="AA597" i="1"/>
  <c r="R597" i="1"/>
  <c r="AA596" i="1"/>
  <c r="R596" i="1"/>
  <c r="AA595" i="1"/>
  <c r="R595" i="1"/>
  <c r="AA594" i="1"/>
  <c r="R594" i="1"/>
  <c r="Q593" i="1"/>
  <c r="AA593" i="1" s="1"/>
  <c r="AA592" i="1"/>
  <c r="AA591" i="1"/>
  <c r="R591" i="1"/>
  <c r="AA590" i="1"/>
  <c r="R590" i="1"/>
  <c r="AA589" i="1"/>
  <c r="R589" i="1"/>
  <c r="AA588" i="1"/>
  <c r="R588" i="1"/>
  <c r="AA587" i="1"/>
  <c r="R587" i="1"/>
  <c r="AA586" i="1"/>
  <c r="R586" i="1"/>
  <c r="AA585" i="1"/>
  <c r="R585" i="1"/>
  <c r="AA584" i="1"/>
  <c r="R584" i="1"/>
  <c r="AA583" i="1"/>
  <c r="R583" i="1"/>
  <c r="AA582" i="1"/>
  <c r="R582" i="1"/>
  <c r="AA581" i="1"/>
  <c r="R581" i="1"/>
  <c r="AA580" i="1"/>
  <c r="R580" i="1"/>
  <c r="AA579" i="1"/>
  <c r="R579" i="1"/>
  <c r="AA578" i="1"/>
  <c r="R578" i="1"/>
  <c r="AA577" i="1"/>
  <c r="R577" i="1"/>
  <c r="AA576" i="1"/>
  <c r="R576" i="1"/>
  <c r="AA575" i="1"/>
  <c r="R575" i="1"/>
  <c r="AA574" i="1"/>
  <c r="R574" i="1"/>
  <c r="AA573" i="1"/>
  <c r="R573" i="1"/>
  <c r="AA572" i="1"/>
  <c r="R572" i="1"/>
  <c r="AA571" i="1"/>
  <c r="R571" i="1"/>
  <c r="AA570" i="1"/>
  <c r="R570" i="1"/>
  <c r="AA569" i="1"/>
  <c r="R569" i="1"/>
  <c r="AA568" i="1"/>
  <c r="R568" i="1"/>
  <c r="AA567" i="1"/>
  <c r="R567" i="1"/>
  <c r="AA566" i="1"/>
  <c r="R566" i="1"/>
  <c r="AA565" i="1"/>
  <c r="R565" i="1"/>
  <c r="AA564" i="1"/>
  <c r="R564" i="1"/>
  <c r="AA563" i="1"/>
  <c r="R563" i="1"/>
  <c r="AA562" i="1"/>
  <c r="R562" i="1"/>
  <c r="AA561" i="1"/>
  <c r="R561" i="1"/>
  <c r="AA560" i="1"/>
  <c r="R560" i="1"/>
  <c r="AA559" i="1"/>
  <c r="R559" i="1"/>
  <c r="AA558" i="1"/>
  <c r="R558" i="1"/>
  <c r="AA557" i="1"/>
  <c r="R557" i="1"/>
  <c r="AA556" i="1"/>
  <c r="R556" i="1"/>
  <c r="AA555" i="1"/>
  <c r="R555" i="1"/>
  <c r="AA554" i="1"/>
  <c r="R554" i="1"/>
  <c r="AA553" i="1"/>
  <c r="R553" i="1"/>
  <c r="AA552" i="1"/>
  <c r="R552" i="1"/>
  <c r="AA551" i="1"/>
  <c r="R551" i="1"/>
  <c r="AA550" i="1"/>
  <c r="R550" i="1"/>
  <c r="AA549" i="1"/>
  <c r="R549" i="1"/>
  <c r="AA548" i="1"/>
  <c r="R548" i="1"/>
  <c r="AA547" i="1"/>
  <c r="R547" i="1"/>
  <c r="AA546" i="1"/>
  <c r="R546" i="1"/>
  <c r="AA545" i="1"/>
  <c r="R545" i="1"/>
  <c r="AA544" i="1"/>
  <c r="R544" i="1"/>
  <c r="AA543" i="1"/>
  <c r="R543" i="1"/>
  <c r="AA542" i="1"/>
  <c r="R542" i="1"/>
  <c r="AA541" i="1"/>
  <c r="R541" i="1"/>
  <c r="AA540" i="1"/>
  <c r="R540" i="1"/>
  <c r="AA539" i="1"/>
  <c r="R539" i="1"/>
  <c r="AA538" i="1"/>
  <c r="R538" i="1"/>
  <c r="AA537" i="1"/>
  <c r="R537" i="1"/>
  <c r="AA536" i="1"/>
  <c r="R536" i="1"/>
  <c r="AA535" i="1"/>
  <c r="R535" i="1"/>
  <c r="AA534" i="1"/>
  <c r="R534" i="1"/>
  <c r="AA533" i="1"/>
  <c r="R533" i="1"/>
  <c r="AA532" i="1"/>
  <c r="R532" i="1"/>
  <c r="AA531" i="1"/>
  <c r="R531" i="1"/>
  <c r="AA530" i="1"/>
  <c r="R530" i="1"/>
  <c r="AA529" i="1"/>
  <c r="R529" i="1"/>
  <c r="AA528" i="1"/>
  <c r="R528" i="1"/>
  <c r="AA527" i="1"/>
  <c r="R527" i="1"/>
  <c r="AA526" i="1"/>
  <c r="R526" i="1"/>
  <c r="AA525" i="1"/>
  <c r="R525" i="1"/>
  <c r="AA524" i="1"/>
  <c r="R524" i="1"/>
  <c r="AA523" i="1"/>
  <c r="R523" i="1"/>
  <c r="AA522" i="1"/>
  <c r="R522" i="1"/>
  <c r="AA521" i="1"/>
  <c r="R521" i="1"/>
  <c r="AA520" i="1"/>
  <c r="R520" i="1"/>
  <c r="AA519" i="1"/>
  <c r="R519" i="1"/>
  <c r="AA518" i="1"/>
  <c r="R518" i="1"/>
  <c r="AA517" i="1"/>
  <c r="R517" i="1"/>
  <c r="AA516" i="1"/>
  <c r="R516" i="1"/>
  <c r="AA515" i="1"/>
  <c r="R515" i="1"/>
  <c r="AA514" i="1"/>
  <c r="R514" i="1"/>
  <c r="AA513" i="1"/>
  <c r="R513" i="1"/>
  <c r="AA512" i="1"/>
  <c r="R512" i="1"/>
  <c r="AA511" i="1"/>
  <c r="R511" i="1"/>
  <c r="AA510" i="1"/>
  <c r="R510" i="1"/>
  <c r="AA509" i="1"/>
  <c r="R509" i="1"/>
  <c r="AA508" i="1"/>
  <c r="R508" i="1"/>
  <c r="AA507" i="1"/>
  <c r="R507" i="1"/>
  <c r="AA506" i="1"/>
  <c r="R506" i="1"/>
  <c r="AA505" i="1"/>
  <c r="R505" i="1"/>
  <c r="AA504" i="1"/>
  <c r="R504" i="1"/>
  <c r="AA503" i="1"/>
  <c r="R503" i="1"/>
  <c r="AA502" i="1"/>
  <c r="R502" i="1"/>
  <c r="AA501" i="1"/>
  <c r="R501" i="1"/>
  <c r="AA500" i="1"/>
  <c r="R500" i="1"/>
  <c r="AA499" i="1"/>
  <c r="R499" i="1"/>
  <c r="AA498" i="1"/>
  <c r="R498" i="1"/>
  <c r="AA497" i="1"/>
  <c r="R497" i="1"/>
  <c r="AA496" i="1"/>
  <c r="R496" i="1"/>
  <c r="AA495" i="1"/>
  <c r="R495" i="1"/>
  <c r="AA494" i="1"/>
  <c r="R494" i="1"/>
  <c r="AA493" i="1"/>
  <c r="R493" i="1"/>
  <c r="AA492" i="1"/>
  <c r="R492" i="1"/>
  <c r="AA491" i="1"/>
  <c r="R491" i="1"/>
  <c r="AA490" i="1"/>
  <c r="R490" i="1"/>
  <c r="AA489" i="1"/>
  <c r="R489" i="1"/>
  <c r="AA488" i="1"/>
  <c r="R488" i="1"/>
  <c r="AA487" i="1"/>
  <c r="R487" i="1"/>
  <c r="AA486" i="1"/>
  <c r="R486" i="1"/>
  <c r="AA485" i="1"/>
  <c r="R485" i="1"/>
  <c r="AA484" i="1"/>
  <c r="R484" i="1"/>
  <c r="AA483" i="1"/>
  <c r="R483" i="1"/>
  <c r="AA482" i="1"/>
  <c r="R482" i="1"/>
  <c r="AA481" i="1"/>
  <c r="R481" i="1"/>
  <c r="AA480" i="1"/>
  <c r="R480" i="1"/>
  <c r="AA479" i="1"/>
  <c r="R479" i="1"/>
  <c r="Q478" i="1"/>
  <c r="AA478" i="1" s="1"/>
  <c r="AA477" i="1"/>
  <c r="AA476" i="1"/>
  <c r="AA475" i="1"/>
  <c r="R475" i="1"/>
  <c r="AA474" i="1"/>
  <c r="R474" i="1"/>
  <c r="AA473" i="1"/>
  <c r="R473" i="1"/>
  <c r="AA472" i="1"/>
  <c r="R472" i="1"/>
  <c r="AA471" i="1"/>
  <c r="R471" i="1"/>
  <c r="AA470" i="1"/>
  <c r="R470" i="1"/>
  <c r="AA469" i="1"/>
  <c r="R469" i="1"/>
  <c r="AA468" i="1"/>
  <c r="R468" i="1"/>
  <c r="AA467" i="1"/>
  <c r="R467" i="1"/>
  <c r="AA466" i="1"/>
  <c r="R466" i="1"/>
  <c r="AA465" i="1"/>
  <c r="R465" i="1"/>
  <c r="AA464" i="1"/>
  <c r="R464" i="1"/>
  <c r="AA463" i="1"/>
  <c r="R463" i="1"/>
  <c r="AA462" i="1"/>
  <c r="R462" i="1"/>
  <c r="AA461" i="1"/>
  <c r="R461" i="1"/>
  <c r="AA460" i="1"/>
  <c r="R460" i="1"/>
  <c r="AA459" i="1"/>
  <c r="R459" i="1"/>
  <c r="AA458" i="1"/>
  <c r="R458" i="1"/>
  <c r="AA457" i="1"/>
  <c r="R457" i="1"/>
  <c r="AA456" i="1"/>
  <c r="R456" i="1"/>
  <c r="Q455" i="1"/>
  <c r="AA455" i="1" s="1"/>
  <c r="AA454" i="1"/>
  <c r="AA453" i="1"/>
  <c r="R453" i="1"/>
  <c r="AA452" i="1"/>
  <c r="R452" i="1"/>
  <c r="AA451" i="1"/>
  <c r="R451" i="1"/>
  <c r="AA450" i="1"/>
  <c r="R450" i="1"/>
  <c r="AA449" i="1"/>
  <c r="R449" i="1"/>
  <c r="AA448" i="1"/>
  <c r="R448" i="1"/>
  <c r="AA447" i="1"/>
  <c r="R447" i="1"/>
  <c r="AA446" i="1"/>
  <c r="R446" i="1"/>
  <c r="AA445" i="1"/>
  <c r="R445" i="1"/>
  <c r="AA444" i="1"/>
  <c r="R444" i="1"/>
  <c r="AA443" i="1"/>
  <c r="R443" i="1"/>
  <c r="AA442" i="1"/>
  <c r="R442" i="1"/>
  <c r="AA441" i="1"/>
  <c r="R441" i="1"/>
  <c r="AA440" i="1"/>
  <c r="R440" i="1"/>
  <c r="AA439" i="1"/>
  <c r="R439" i="1"/>
  <c r="AA438" i="1"/>
  <c r="R438" i="1"/>
  <c r="Q437" i="1"/>
  <c r="AA437" i="1" s="1"/>
  <c r="AA436" i="1"/>
  <c r="AA435" i="1"/>
  <c r="R435" i="1"/>
  <c r="AA434" i="1"/>
  <c r="R434" i="1"/>
  <c r="AA433" i="1"/>
  <c r="R433" i="1"/>
  <c r="AA432" i="1"/>
  <c r="R432" i="1"/>
  <c r="AA431" i="1"/>
  <c r="R431" i="1"/>
  <c r="AA430" i="1"/>
  <c r="R430" i="1"/>
  <c r="AA429" i="1"/>
  <c r="R429" i="1"/>
  <c r="AA428" i="1"/>
  <c r="R428" i="1"/>
  <c r="AA427" i="1"/>
  <c r="R427" i="1"/>
  <c r="AA426" i="1"/>
  <c r="R426" i="1"/>
  <c r="AA425" i="1"/>
  <c r="R425" i="1"/>
  <c r="AA424" i="1"/>
  <c r="R424" i="1"/>
  <c r="Q423" i="1"/>
  <c r="AA423" i="1" s="1"/>
  <c r="AA421" i="1"/>
  <c r="AA420" i="1"/>
  <c r="R420" i="1"/>
  <c r="AA419" i="1"/>
  <c r="R419" i="1"/>
  <c r="AA418" i="1"/>
  <c r="R418" i="1"/>
  <c r="AA417" i="1"/>
  <c r="R417" i="1"/>
  <c r="AA416" i="1"/>
  <c r="R416" i="1"/>
  <c r="AA415" i="1"/>
  <c r="R415" i="1"/>
  <c r="AA414" i="1"/>
  <c r="R414" i="1"/>
  <c r="AA413" i="1"/>
  <c r="R413" i="1"/>
  <c r="AA412" i="1"/>
  <c r="R412" i="1"/>
  <c r="AA411" i="1"/>
  <c r="R411" i="1"/>
  <c r="AA410" i="1"/>
  <c r="R410" i="1"/>
  <c r="AA409" i="1"/>
  <c r="R409" i="1"/>
  <c r="AA408" i="1"/>
  <c r="R408" i="1"/>
  <c r="AA407" i="1"/>
  <c r="R407" i="1"/>
  <c r="AA406" i="1"/>
  <c r="R406" i="1"/>
  <c r="AA405" i="1"/>
  <c r="R405" i="1"/>
  <c r="AA404" i="1"/>
  <c r="R404" i="1"/>
  <c r="AA403" i="1"/>
  <c r="R403" i="1"/>
  <c r="AA402" i="1"/>
  <c r="R402" i="1"/>
  <c r="AA401" i="1"/>
  <c r="R401" i="1"/>
  <c r="AA400" i="1"/>
  <c r="R400" i="1"/>
  <c r="AA399" i="1"/>
  <c r="R399" i="1"/>
  <c r="AA398" i="1"/>
  <c r="R398" i="1"/>
  <c r="AA397" i="1"/>
  <c r="R397" i="1"/>
  <c r="AA396" i="1"/>
  <c r="R396" i="1"/>
  <c r="AA395" i="1"/>
  <c r="R395" i="1"/>
  <c r="AA394" i="1"/>
  <c r="R394" i="1"/>
  <c r="AA393" i="1"/>
  <c r="R393" i="1"/>
  <c r="AA392" i="1"/>
  <c r="R392" i="1"/>
  <c r="AA391" i="1"/>
  <c r="R391" i="1"/>
  <c r="AA390" i="1"/>
  <c r="R390" i="1"/>
  <c r="AA389" i="1"/>
  <c r="R389" i="1"/>
  <c r="AA388" i="1"/>
  <c r="R388" i="1"/>
  <c r="AA387" i="1"/>
  <c r="R387" i="1"/>
  <c r="AA386" i="1"/>
  <c r="R386" i="1"/>
  <c r="Q385" i="1"/>
  <c r="AA385" i="1" s="1"/>
  <c r="N385" i="1"/>
  <c r="L385" i="1"/>
  <c r="AA384" i="1"/>
  <c r="AA383" i="1"/>
  <c r="R383" i="1"/>
  <c r="AA382" i="1"/>
  <c r="R382" i="1"/>
  <c r="AA381" i="1"/>
  <c r="R381" i="1"/>
  <c r="AA380" i="1"/>
  <c r="R380" i="1"/>
  <c r="AA379" i="1"/>
  <c r="R379" i="1"/>
  <c r="AA378" i="1"/>
  <c r="R378" i="1"/>
  <c r="AA377" i="1"/>
  <c r="R377" i="1"/>
  <c r="AA376" i="1"/>
  <c r="R376" i="1"/>
  <c r="AA375" i="1"/>
  <c r="R375" i="1"/>
  <c r="AA374" i="1"/>
  <c r="R374" i="1"/>
  <c r="AA373" i="1"/>
  <c r="R373" i="1"/>
  <c r="AA372" i="1"/>
  <c r="R372" i="1"/>
  <c r="AA371" i="1"/>
  <c r="R371" i="1"/>
  <c r="AA370" i="1"/>
  <c r="R370" i="1"/>
  <c r="AA369" i="1"/>
  <c r="R369" i="1"/>
  <c r="AA368" i="1"/>
  <c r="R368" i="1"/>
  <c r="AA367" i="1"/>
  <c r="R367" i="1"/>
  <c r="AA366" i="1"/>
  <c r="R366" i="1"/>
  <c r="AA365" i="1"/>
  <c r="R365" i="1"/>
  <c r="AA364" i="1"/>
  <c r="R364" i="1"/>
  <c r="AA363" i="1"/>
  <c r="R363" i="1"/>
  <c r="AA362" i="1"/>
  <c r="R362" i="1"/>
  <c r="AA361" i="1"/>
  <c r="R361" i="1"/>
  <c r="AA360" i="1"/>
  <c r="R360" i="1"/>
  <c r="AA359" i="1"/>
  <c r="R359" i="1"/>
  <c r="AA358" i="1"/>
  <c r="R358" i="1"/>
  <c r="AA357" i="1"/>
  <c r="R357" i="1"/>
  <c r="AA356" i="1"/>
  <c r="R356" i="1"/>
  <c r="AA355" i="1"/>
  <c r="R355" i="1"/>
  <c r="AA354" i="1"/>
  <c r="R354" i="1"/>
  <c r="AA353" i="1"/>
  <c r="R353" i="1"/>
  <c r="Q352" i="1"/>
  <c r="AA352" i="1" s="1"/>
  <c r="N352" i="1"/>
  <c r="L352" i="1"/>
  <c r="AA351" i="1"/>
  <c r="AA349" i="1"/>
  <c r="AA348" i="1"/>
  <c r="R348" i="1"/>
  <c r="AA347" i="1"/>
  <c r="R347" i="1"/>
  <c r="AA346" i="1"/>
  <c r="R346" i="1"/>
  <c r="AA345" i="1"/>
  <c r="R345" i="1"/>
  <c r="AA344" i="1"/>
  <c r="R344" i="1"/>
  <c r="AA343" i="1"/>
  <c r="R343" i="1"/>
  <c r="AA342" i="1"/>
  <c r="R342" i="1"/>
  <c r="AA341" i="1"/>
  <c r="R341" i="1"/>
  <c r="AA340" i="1"/>
  <c r="R340" i="1"/>
  <c r="AA339" i="1"/>
  <c r="R339" i="1"/>
  <c r="AA338" i="1"/>
  <c r="R338" i="1"/>
  <c r="AA337" i="1"/>
  <c r="R337" i="1"/>
  <c r="AA336" i="1"/>
  <c r="R336" i="1"/>
  <c r="AA335" i="1"/>
  <c r="R335" i="1"/>
  <c r="AA334" i="1"/>
  <c r="R334" i="1"/>
  <c r="AA333" i="1"/>
  <c r="R333" i="1"/>
  <c r="AA332" i="1"/>
  <c r="R332" i="1"/>
  <c r="AA331" i="1"/>
  <c r="R331" i="1"/>
  <c r="AA330" i="1"/>
  <c r="R330" i="1"/>
  <c r="AA329" i="1"/>
  <c r="R329" i="1"/>
  <c r="AA328" i="1"/>
  <c r="R328" i="1"/>
  <c r="AA327" i="1"/>
  <c r="R327" i="1"/>
  <c r="AA326" i="1"/>
  <c r="R326" i="1"/>
  <c r="AA325" i="1"/>
  <c r="R325" i="1"/>
  <c r="AA324" i="1"/>
  <c r="R324" i="1"/>
  <c r="AA323" i="1"/>
  <c r="R323" i="1"/>
  <c r="AA322" i="1"/>
  <c r="R322" i="1"/>
  <c r="AA321" i="1"/>
  <c r="R321" i="1"/>
  <c r="AA320" i="1"/>
  <c r="R320" i="1"/>
  <c r="AA319" i="1"/>
  <c r="R319" i="1"/>
  <c r="AA318" i="1"/>
  <c r="R318" i="1"/>
  <c r="AA317" i="1"/>
  <c r="R317" i="1"/>
  <c r="AA316" i="1"/>
  <c r="R316" i="1"/>
  <c r="AA315" i="1"/>
  <c r="R315" i="1"/>
  <c r="AA314" i="1"/>
  <c r="R314" i="1"/>
  <c r="Q313" i="1"/>
  <c r="AA313" i="1" s="1"/>
  <c r="N313" i="1"/>
  <c r="L313" i="1"/>
  <c r="AA312" i="1"/>
  <c r="AA311" i="1"/>
  <c r="R311" i="1"/>
  <c r="R310" i="1" s="1"/>
  <c r="Q310" i="1"/>
  <c r="AA310" i="1" s="1"/>
  <c r="N310" i="1"/>
  <c r="L310" i="1"/>
  <c r="AA309" i="1"/>
  <c r="AA308" i="1"/>
  <c r="R308" i="1"/>
  <c r="R307" i="1" s="1"/>
  <c r="Q307" i="1"/>
  <c r="AA307" i="1" s="1"/>
  <c r="N307" i="1"/>
  <c r="L307" i="1"/>
  <c r="AA306" i="1"/>
  <c r="AA305" i="1"/>
  <c r="R305" i="1"/>
  <c r="AA304" i="1"/>
  <c r="R304" i="1"/>
  <c r="AA303" i="1"/>
  <c r="R303" i="1"/>
  <c r="AA302" i="1"/>
  <c r="R302" i="1"/>
  <c r="AA301" i="1"/>
  <c r="R301" i="1"/>
  <c r="AA300" i="1"/>
  <c r="R300" i="1"/>
  <c r="AA299" i="1"/>
  <c r="R299" i="1"/>
  <c r="AA298" i="1"/>
  <c r="R298" i="1"/>
  <c r="Q297" i="1"/>
  <c r="AA297" i="1" s="1"/>
  <c r="N297" i="1"/>
  <c r="L297" i="1"/>
  <c r="AA296" i="1"/>
  <c r="AA295" i="1"/>
  <c r="R295" i="1"/>
  <c r="AA294" i="1"/>
  <c r="R294" i="1"/>
  <c r="Q293" i="1"/>
  <c r="AA293" i="1" s="1"/>
  <c r="N293" i="1"/>
  <c r="L293" i="1"/>
  <c r="AA292" i="1"/>
  <c r="AA291" i="1"/>
  <c r="AA290" i="1"/>
  <c r="R290" i="1"/>
  <c r="AA289" i="1"/>
  <c r="R289" i="1"/>
  <c r="AA288" i="1"/>
  <c r="R288" i="1"/>
  <c r="AA287" i="1"/>
  <c r="R287" i="1"/>
  <c r="AA286" i="1"/>
  <c r="R286" i="1"/>
  <c r="AA285" i="1"/>
  <c r="R285" i="1"/>
  <c r="AA284" i="1"/>
  <c r="R284" i="1"/>
  <c r="AA283" i="1"/>
  <c r="R283" i="1"/>
  <c r="AA282" i="1"/>
  <c r="R282" i="1"/>
  <c r="AA281" i="1"/>
  <c r="R281" i="1"/>
  <c r="AA280" i="1"/>
  <c r="R280" i="1"/>
  <c r="AA279" i="1"/>
  <c r="R279" i="1"/>
  <c r="AA278" i="1"/>
  <c r="R278" i="1"/>
  <c r="AA277" i="1"/>
  <c r="R277" i="1"/>
  <c r="AA276" i="1"/>
  <c r="R276" i="1"/>
  <c r="AA275" i="1"/>
  <c r="R275" i="1"/>
  <c r="AA274" i="1"/>
  <c r="R274" i="1"/>
  <c r="AA273" i="1"/>
  <c r="R273" i="1"/>
  <c r="AA272" i="1"/>
  <c r="R272" i="1"/>
  <c r="AA271" i="1"/>
  <c r="R271" i="1"/>
  <c r="AA270" i="1"/>
  <c r="R270" i="1"/>
  <c r="Q269" i="1"/>
  <c r="AA269" i="1" s="1"/>
  <c r="N269" i="1"/>
  <c r="L269" i="1"/>
  <c r="AA267" i="1"/>
  <c r="AA266" i="1"/>
  <c r="AA261" i="1"/>
  <c r="R261" i="1"/>
  <c r="AA260" i="1"/>
  <c r="AB260" i="1" s="1"/>
  <c r="R260" i="1"/>
  <c r="AA258" i="1"/>
  <c r="AA257" i="1"/>
  <c r="R257" i="1"/>
  <c r="AA256" i="1"/>
  <c r="R256" i="1"/>
  <c r="AA255" i="1"/>
  <c r="R255" i="1"/>
  <c r="AA254" i="1"/>
  <c r="R254" i="1"/>
  <c r="AA253" i="1"/>
  <c r="R253" i="1"/>
  <c r="AA252" i="1"/>
  <c r="R252" i="1"/>
  <c r="AA251" i="1"/>
  <c r="R251" i="1"/>
  <c r="AA250" i="1"/>
  <c r="R250" i="1"/>
  <c r="AA249" i="1"/>
  <c r="R249" i="1"/>
  <c r="AA248" i="1"/>
  <c r="R248" i="1"/>
  <c r="AA247" i="1"/>
  <c r="R247" i="1"/>
  <c r="AA246" i="1"/>
  <c r="R246" i="1"/>
  <c r="AA245" i="1"/>
  <c r="R245" i="1"/>
  <c r="AA244" i="1"/>
  <c r="R244" i="1"/>
  <c r="AA243" i="1"/>
  <c r="R243" i="1"/>
  <c r="AA242" i="1"/>
  <c r="R242" i="1"/>
  <c r="AA241" i="1"/>
  <c r="R241" i="1"/>
  <c r="AA240" i="1"/>
  <c r="R240" i="1"/>
  <c r="AA239" i="1"/>
  <c r="R239" i="1"/>
  <c r="AA238" i="1"/>
  <c r="R238" i="1"/>
  <c r="AA237" i="1"/>
  <c r="R237" i="1"/>
  <c r="AA236" i="1"/>
  <c r="R236" i="1"/>
  <c r="AA235" i="1"/>
  <c r="R235" i="1"/>
  <c r="AA234" i="1"/>
  <c r="R234" i="1"/>
  <c r="AA233" i="1"/>
  <c r="R233" i="1"/>
  <c r="AA232" i="1"/>
  <c r="R232" i="1"/>
  <c r="AA231" i="1"/>
  <c r="R231" i="1"/>
  <c r="Q230" i="1"/>
  <c r="AA230" i="1" s="1"/>
  <c r="N230" i="1"/>
  <c r="L230" i="1"/>
  <c r="AA229" i="1"/>
  <c r="AA228" i="1"/>
  <c r="R228" i="1"/>
  <c r="AA227" i="1"/>
  <c r="R227" i="1"/>
  <c r="AA226" i="1"/>
  <c r="R226" i="1"/>
  <c r="AA225" i="1"/>
  <c r="R225" i="1"/>
  <c r="AA224" i="1"/>
  <c r="R224" i="1"/>
  <c r="AA223" i="1"/>
  <c r="R223" i="1"/>
  <c r="AA222" i="1"/>
  <c r="R222" i="1"/>
  <c r="AA221" i="1"/>
  <c r="R221" i="1"/>
  <c r="AA220" i="1"/>
  <c r="R220" i="1"/>
  <c r="AA219" i="1"/>
  <c r="R219" i="1"/>
  <c r="AA218" i="1"/>
  <c r="R218" i="1"/>
  <c r="AA217" i="1"/>
  <c r="R217" i="1"/>
  <c r="AA216" i="1"/>
  <c r="R216" i="1"/>
  <c r="AA215" i="1"/>
  <c r="R215" i="1"/>
  <c r="AA214" i="1"/>
  <c r="R214" i="1"/>
  <c r="AA213" i="1"/>
  <c r="R213" i="1"/>
  <c r="AA212" i="1"/>
  <c r="R212" i="1"/>
  <c r="AA211" i="1"/>
  <c r="R211" i="1"/>
  <c r="AA210" i="1"/>
  <c r="R210" i="1"/>
  <c r="AA209" i="1"/>
  <c r="R209" i="1"/>
  <c r="AA208" i="1"/>
  <c r="R208" i="1"/>
  <c r="AA207" i="1"/>
  <c r="R207" i="1"/>
  <c r="AA206" i="1"/>
  <c r="R206" i="1"/>
  <c r="AA205" i="1"/>
  <c r="R205" i="1"/>
  <c r="AA204" i="1"/>
  <c r="R204" i="1"/>
  <c r="AA203" i="1"/>
  <c r="R203" i="1"/>
  <c r="AA202" i="1"/>
  <c r="R202" i="1"/>
  <c r="AA201" i="1"/>
  <c r="R201" i="1"/>
  <c r="AA200" i="1"/>
  <c r="R200" i="1"/>
  <c r="AA199" i="1"/>
  <c r="R199" i="1"/>
  <c r="AA198" i="1"/>
  <c r="R198" i="1"/>
  <c r="AA197" i="1"/>
  <c r="R197" i="1"/>
  <c r="AA196" i="1"/>
  <c r="R196" i="1"/>
  <c r="AA195" i="1"/>
  <c r="R195" i="1"/>
  <c r="AA194" i="1"/>
  <c r="R194" i="1"/>
  <c r="AA193" i="1"/>
  <c r="R193" i="1"/>
  <c r="AA192" i="1"/>
  <c r="R192" i="1"/>
  <c r="AA191" i="1"/>
  <c r="R191" i="1"/>
  <c r="AA190" i="1"/>
  <c r="R190" i="1"/>
  <c r="AA189" i="1"/>
  <c r="R189" i="1"/>
  <c r="AA188" i="1"/>
  <c r="R188" i="1"/>
  <c r="AA187" i="1"/>
  <c r="R187" i="1"/>
  <c r="AA186" i="1"/>
  <c r="R186" i="1"/>
  <c r="AA185" i="1"/>
  <c r="R185" i="1"/>
  <c r="AA184" i="1"/>
  <c r="R184" i="1"/>
  <c r="AA183" i="1"/>
  <c r="R183" i="1"/>
  <c r="AA182" i="1"/>
  <c r="R182" i="1"/>
  <c r="AA181" i="1"/>
  <c r="R181" i="1"/>
  <c r="AA180" i="1"/>
  <c r="R180" i="1"/>
  <c r="AA179" i="1"/>
  <c r="R179" i="1"/>
  <c r="AA178" i="1"/>
  <c r="R178" i="1"/>
  <c r="AA177" i="1"/>
  <c r="R177" i="1"/>
  <c r="AA176" i="1"/>
  <c r="R176" i="1"/>
  <c r="AA175" i="1"/>
  <c r="R175" i="1"/>
  <c r="AA174" i="1"/>
  <c r="R174" i="1"/>
  <c r="AA173" i="1"/>
  <c r="R173" i="1"/>
  <c r="AA172" i="1"/>
  <c r="R172" i="1"/>
  <c r="AA171" i="1"/>
  <c r="R171" i="1"/>
  <c r="AA170" i="1"/>
  <c r="R170" i="1"/>
  <c r="AA169" i="1"/>
  <c r="R169" i="1"/>
  <c r="AA168" i="1"/>
  <c r="R168" i="1"/>
  <c r="AA167" i="1"/>
  <c r="R167" i="1"/>
  <c r="AA166" i="1"/>
  <c r="R166" i="1"/>
  <c r="AA165" i="1"/>
  <c r="R165" i="1"/>
  <c r="AA164" i="1"/>
  <c r="R164" i="1"/>
  <c r="AA163" i="1"/>
  <c r="R163" i="1"/>
  <c r="AA162" i="1"/>
  <c r="R162" i="1"/>
  <c r="AA161" i="1"/>
  <c r="R161" i="1"/>
  <c r="AA160" i="1"/>
  <c r="R160" i="1"/>
  <c r="AA159" i="1"/>
  <c r="R159" i="1"/>
  <c r="AA158" i="1"/>
  <c r="R158" i="1"/>
  <c r="AA157" i="1"/>
  <c r="R157" i="1"/>
  <c r="AA156" i="1"/>
  <c r="R156" i="1"/>
  <c r="AA155" i="1"/>
  <c r="R155" i="1"/>
  <c r="AA154" i="1"/>
  <c r="R154" i="1"/>
  <c r="AA153" i="1"/>
  <c r="R153" i="1"/>
  <c r="AA152" i="1"/>
  <c r="R152" i="1"/>
  <c r="AA151" i="1"/>
  <c r="R151" i="1"/>
  <c r="AA150" i="1"/>
  <c r="R150" i="1"/>
  <c r="AA149" i="1"/>
  <c r="R149" i="1"/>
  <c r="AA148" i="1"/>
  <c r="R148" i="1"/>
  <c r="AA147" i="1"/>
  <c r="R147" i="1"/>
  <c r="AA146" i="1"/>
  <c r="AA145" i="1"/>
  <c r="R145" i="1"/>
  <c r="AA144" i="1"/>
  <c r="R144" i="1"/>
  <c r="AA143" i="1"/>
  <c r="R143" i="1"/>
  <c r="AA142" i="1"/>
  <c r="R142" i="1"/>
  <c r="AA141" i="1"/>
  <c r="R141" i="1"/>
  <c r="AA140" i="1"/>
  <c r="R140" i="1"/>
  <c r="AA139" i="1"/>
  <c r="R139" i="1"/>
  <c r="AA138" i="1"/>
  <c r="R138" i="1"/>
  <c r="AA137" i="1"/>
  <c r="R137" i="1"/>
  <c r="AA136" i="1"/>
  <c r="R136" i="1"/>
  <c r="AA135" i="1"/>
  <c r="R135" i="1"/>
  <c r="AA134" i="1"/>
  <c r="R134" i="1"/>
  <c r="AA133" i="1"/>
  <c r="R133" i="1"/>
  <c r="AA132" i="1"/>
  <c r="R132" i="1"/>
  <c r="AA131" i="1"/>
  <c r="R131" i="1"/>
  <c r="AA130" i="1"/>
  <c r="R130" i="1"/>
  <c r="AA129" i="1"/>
  <c r="R129" i="1"/>
  <c r="AA128" i="1"/>
  <c r="R128" i="1"/>
  <c r="AA127" i="1"/>
  <c r="R127" i="1"/>
  <c r="AA126" i="1"/>
  <c r="R126" i="1"/>
  <c r="AA125" i="1"/>
  <c r="R125" i="1"/>
  <c r="AA124" i="1"/>
  <c r="R124" i="1"/>
  <c r="AA123" i="1"/>
  <c r="R123" i="1"/>
  <c r="AA122" i="1"/>
  <c r="R122" i="1"/>
  <c r="AA121" i="1"/>
  <c r="R121" i="1"/>
  <c r="AA120" i="1"/>
  <c r="R120" i="1"/>
  <c r="AA119" i="1"/>
  <c r="R119" i="1"/>
  <c r="AA118" i="1"/>
  <c r="R118" i="1"/>
  <c r="AA117" i="1"/>
  <c r="R117" i="1"/>
  <c r="AA116" i="1"/>
  <c r="R116" i="1"/>
  <c r="AA115" i="1"/>
  <c r="R115" i="1"/>
  <c r="AA114" i="1"/>
  <c r="R114" i="1"/>
  <c r="AA113" i="1"/>
  <c r="R113" i="1"/>
  <c r="AA112" i="1"/>
  <c r="R112" i="1"/>
  <c r="AA111" i="1"/>
  <c r="R111" i="1"/>
  <c r="AA110" i="1"/>
  <c r="R110" i="1"/>
  <c r="AA109" i="1"/>
  <c r="R109" i="1"/>
  <c r="AA108" i="1"/>
  <c r="R108" i="1"/>
  <c r="AA107" i="1"/>
  <c r="R107" i="1"/>
  <c r="AA106" i="1"/>
  <c r="R106" i="1"/>
  <c r="AA105" i="1"/>
  <c r="R105" i="1"/>
  <c r="AA104" i="1"/>
  <c r="R104" i="1"/>
  <c r="AA103" i="1"/>
  <c r="R103" i="1"/>
  <c r="AA102" i="1"/>
  <c r="R102" i="1"/>
  <c r="AA101" i="1"/>
  <c r="R101" i="1"/>
  <c r="AA100" i="1"/>
  <c r="R100" i="1"/>
  <c r="AA99" i="1"/>
  <c r="R99" i="1"/>
  <c r="AA98" i="1"/>
  <c r="R98" i="1"/>
  <c r="AA97" i="1"/>
  <c r="R97" i="1"/>
  <c r="AA96" i="1"/>
  <c r="R96" i="1"/>
  <c r="AA95" i="1"/>
  <c r="R95" i="1"/>
  <c r="AA94" i="1"/>
  <c r="R94" i="1"/>
  <c r="AA93" i="1"/>
  <c r="R93" i="1"/>
  <c r="AA92" i="1"/>
  <c r="R92" i="1"/>
  <c r="AA91" i="1"/>
  <c r="R91" i="1"/>
  <c r="AA90" i="1"/>
  <c r="R90" i="1"/>
  <c r="AA89" i="1"/>
  <c r="R89" i="1"/>
  <c r="AA88" i="1"/>
  <c r="R88" i="1"/>
  <c r="AA87" i="1"/>
  <c r="R87" i="1"/>
  <c r="AA86" i="1"/>
  <c r="R86" i="1"/>
  <c r="AA85" i="1"/>
  <c r="R85" i="1"/>
  <c r="AA84" i="1"/>
  <c r="R84" i="1"/>
  <c r="AA83" i="1"/>
  <c r="R83" i="1"/>
  <c r="AA82" i="1"/>
  <c r="R82" i="1"/>
  <c r="AA81" i="1"/>
  <c r="R81" i="1"/>
  <c r="AA80" i="1"/>
  <c r="R80" i="1"/>
  <c r="AA79" i="1"/>
  <c r="R79" i="1"/>
  <c r="AA78" i="1"/>
  <c r="R78" i="1"/>
  <c r="AA77" i="1"/>
  <c r="R77" i="1"/>
  <c r="AA76" i="1"/>
  <c r="R76" i="1"/>
  <c r="AA75" i="1"/>
  <c r="R75" i="1"/>
  <c r="AA74" i="1"/>
  <c r="R74" i="1"/>
  <c r="AA73" i="1"/>
  <c r="R73" i="1"/>
  <c r="AA72" i="1"/>
  <c r="R72" i="1"/>
  <c r="AA71" i="1"/>
  <c r="R71" i="1"/>
  <c r="AA70" i="1"/>
  <c r="R70" i="1"/>
  <c r="AA69" i="1"/>
  <c r="R69" i="1"/>
  <c r="AA68" i="1"/>
  <c r="R68" i="1"/>
  <c r="AA67" i="1"/>
  <c r="R67" i="1"/>
  <c r="AA66" i="1"/>
  <c r="R66" i="1"/>
  <c r="AA65" i="1"/>
  <c r="R65" i="1"/>
  <c r="AA64" i="1"/>
  <c r="R64" i="1"/>
  <c r="AA63" i="1"/>
  <c r="R63" i="1"/>
  <c r="AA62" i="1"/>
  <c r="R62" i="1"/>
  <c r="AA61" i="1"/>
  <c r="R61" i="1"/>
  <c r="AA60" i="1"/>
  <c r="R60" i="1"/>
  <c r="AA59" i="1"/>
  <c r="R59" i="1"/>
  <c r="AA58" i="1"/>
  <c r="R58" i="1"/>
  <c r="AA57" i="1"/>
  <c r="R57" i="1"/>
  <c r="AA56" i="1"/>
  <c r="R56" i="1"/>
  <c r="AA55" i="1"/>
  <c r="R55" i="1"/>
  <c r="AA54" i="1"/>
  <c r="R54" i="1"/>
  <c r="AA53" i="1"/>
  <c r="R53" i="1"/>
  <c r="AA52" i="1"/>
  <c r="R52" i="1"/>
  <c r="AA51" i="1"/>
  <c r="R51" i="1"/>
  <c r="AA50" i="1"/>
  <c r="R50" i="1"/>
  <c r="AA49" i="1"/>
  <c r="R49" i="1"/>
  <c r="AA48" i="1"/>
  <c r="R48" i="1"/>
  <c r="AA47" i="1"/>
  <c r="R47" i="1"/>
  <c r="Q46" i="1"/>
  <c r="AA46" i="1" s="1"/>
  <c r="N46" i="1"/>
  <c r="L46" i="1"/>
  <c r="AA45" i="1"/>
  <c r="R45" i="1"/>
  <c r="AA44" i="1"/>
  <c r="R44" i="1"/>
  <c r="Q43" i="1"/>
  <c r="AA43" i="1" s="1"/>
  <c r="N43" i="1"/>
  <c r="L43" i="1"/>
  <c r="AA42" i="1"/>
  <c r="AA41" i="1"/>
  <c r="R41" i="1"/>
  <c r="AA40" i="1"/>
  <c r="R40" i="1"/>
  <c r="AA39" i="1"/>
  <c r="R39" i="1"/>
  <c r="Q38" i="1"/>
  <c r="AA38" i="1" s="1"/>
  <c r="N38" i="1"/>
  <c r="L38" i="1"/>
  <c r="AA37" i="1"/>
  <c r="AA35" i="1"/>
  <c r="AA33" i="1"/>
  <c r="AA32" i="1"/>
  <c r="R32" i="1"/>
  <c r="AA31" i="1"/>
  <c r="R31" i="1"/>
  <c r="Q30" i="1"/>
  <c r="AA30" i="1" s="1"/>
  <c r="AA29" i="1"/>
  <c r="AA28" i="1"/>
  <c r="R28" i="1"/>
  <c r="AA27" i="1"/>
  <c r="R27" i="1"/>
  <c r="AA26" i="1"/>
  <c r="R26" i="1"/>
  <c r="AA25" i="1"/>
  <c r="R25" i="1"/>
  <c r="AA24" i="1"/>
  <c r="R24" i="1"/>
  <c r="AA23" i="1"/>
  <c r="R23" i="1"/>
  <c r="AA22" i="1"/>
  <c r="R22" i="1"/>
  <c r="AA21" i="1"/>
  <c r="R21" i="1"/>
  <c r="Q20" i="1"/>
  <c r="AA20" i="1" s="1"/>
  <c r="AA19" i="1"/>
  <c r="AA17" i="1"/>
  <c r="AA259" i="1" l="1"/>
  <c r="AA36" i="1"/>
  <c r="R1086" i="1"/>
  <c r="R20" i="1"/>
  <c r="R1090" i="1"/>
  <c r="R269" i="1"/>
  <c r="R43" i="1"/>
  <c r="R230" i="1"/>
  <c r="R352" i="1"/>
  <c r="N350" i="1"/>
  <c r="R455" i="1"/>
  <c r="R1185" i="1"/>
  <c r="L1240" i="1"/>
  <c r="R1327" i="1"/>
  <c r="R46" i="1"/>
  <c r="R313" i="1"/>
  <c r="L350" i="1"/>
  <c r="R1151" i="1"/>
  <c r="N1197" i="1"/>
  <c r="R1208" i="1"/>
  <c r="N1240" i="1"/>
  <c r="Q1240" i="1"/>
  <c r="Q1254" i="1"/>
  <c r="R1270" i="1"/>
  <c r="Q1268" i="1"/>
  <c r="R1323" i="1"/>
  <c r="R423" i="1"/>
  <c r="R437" i="1"/>
  <c r="R1038" i="1"/>
  <c r="R1259" i="1"/>
  <c r="R1254" i="1" s="1"/>
  <c r="R1318" i="1"/>
  <c r="R1216" i="1"/>
  <c r="N1254" i="1"/>
  <c r="R1204" i="1"/>
  <c r="R1335" i="1"/>
  <c r="Q350" i="1"/>
  <c r="AA350" i="1" s="1"/>
  <c r="R1226" i="1"/>
  <c r="R1344" i="1"/>
  <c r="R1340" i="1" s="1"/>
  <c r="Q18" i="1"/>
  <c r="AA18" i="1" s="1"/>
  <c r="R38" i="1"/>
  <c r="Q1149" i="1"/>
  <c r="R1178" i="1"/>
  <c r="Q1197" i="1"/>
  <c r="AA1053" i="1"/>
  <c r="AA422" i="1"/>
  <c r="N36" i="1"/>
  <c r="L1123" i="1"/>
  <c r="R1189" i="1"/>
  <c r="R1213" i="1"/>
  <c r="R1242" i="1"/>
  <c r="R1331" i="1"/>
  <c r="L1340" i="1"/>
  <c r="R30" i="1"/>
  <c r="R297" i="1"/>
  <c r="R1159" i="1"/>
  <c r="R1220" i="1"/>
  <c r="N1268" i="1"/>
  <c r="R1280" i="1"/>
  <c r="N1340" i="1"/>
  <c r="R293" i="1"/>
  <c r="R385" i="1"/>
  <c r="R478" i="1"/>
  <c r="R593" i="1"/>
  <c r="R968" i="1"/>
  <c r="L1149" i="1"/>
  <c r="R1248" i="1"/>
  <c r="L1254" i="1"/>
  <c r="L1268" i="1"/>
  <c r="R1284" i="1"/>
  <c r="N1149" i="1"/>
  <c r="L1197" i="1"/>
  <c r="AA1086" i="1"/>
  <c r="R350" i="1" l="1"/>
  <c r="R18" i="1"/>
  <c r="R1268" i="1"/>
  <c r="R1240" i="1"/>
  <c r="R1197" i="1"/>
  <c r="R1149" i="1"/>
  <c r="R422" i="1"/>
  <c r="AA1112" i="1" l="1"/>
  <c r="R1112" i="1"/>
  <c r="R1111" i="1" s="1"/>
  <c r="R1085" i="1" s="1"/>
  <c r="R34" i="1" s="1"/>
  <c r="AA1085" i="1" l="1"/>
  <c r="AA1111" i="1"/>
  <c r="AA1137" i="1"/>
  <c r="Q1136" i="1"/>
  <c r="R1136" i="1"/>
  <c r="AA16" i="1" l="1"/>
  <c r="AA14" i="1" l="1"/>
  <c r="R16" i="1"/>
  <c r="R14" i="1" s="1"/>
  <c r="AA34" i="1"/>
</calcChain>
</file>

<file path=xl/comments1.xml><?xml version="1.0" encoding="utf-8"?>
<comments xmlns="http://schemas.openxmlformats.org/spreadsheetml/2006/main">
  <authors>
    <author>FlorR</author>
  </authors>
  <commentList>
    <comment ref="O13" authorId="0" shapeId="0">
      <text>
        <r>
          <rPr>
            <sz val="8"/>
            <color indexed="81"/>
            <rFont val="Tahoma"/>
            <family val="2"/>
          </rPr>
          <t>TENGA EN CUENTA QUE LA UNIDAD DE MEDIDA RIGE PARA TODO EFECTO. LAS IDENTIFICADAS HASTA EL MOMENTO SON (UNIDAD, CENTIMETRO CUBICO, AMPOLLA, CENTIMETRO, GRAMO, LITRO POR MINUTO, GRAGEA, SOBRE, IMPRESIÓN, CAPSULA, PRUEBA, TABLETA, DISCO, DOSIS, COMPRIMIDO, OVULO, UNIDAD INTERNACIONAL, CARPULA) EL VALOR UNITARIO DEBE CORRESPONDER A DICHA UNIDAD DE MEDIDA QUE CORRESPONDA. APOYESE CON EL FUNCIONARIO ENCARGADO DE COSTOS O EN SU DEFECTO EL GRUPO COSTOS DEL NIVEL CENTRAL.</t>
        </r>
      </text>
    </comment>
  </commentList>
</comments>
</file>

<file path=xl/sharedStrings.xml><?xml version="1.0" encoding="utf-8"?>
<sst xmlns="http://schemas.openxmlformats.org/spreadsheetml/2006/main" count="2810" uniqueCount="1754">
  <si>
    <t xml:space="preserve">Página </t>
  </si>
  <si>
    <t>DIRECCIONAIENTO ESTRATÉGICO</t>
  </si>
  <si>
    <t>Código:</t>
  </si>
  <si>
    <t>Fecha:</t>
  </si>
  <si>
    <t xml:space="preserve">PLAN DE COMPRAS SANIDAD FORMATO 3 </t>
  </si>
  <si>
    <t>Versión;</t>
  </si>
  <si>
    <t>GASTOS DE ADMINISTRACIÒN</t>
  </si>
  <si>
    <r>
      <t xml:space="preserve">Nota: </t>
    </r>
    <r>
      <rPr>
        <u/>
        <sz val="10"/>
        <rFont val="Arial"/>
        <family val="2"/>
      </rPr>
      <t>Favor leer las instrucciones antes de diligenciar el formato</t>
    </r>
  </si>
  <si>
    <t>ASIGANCION INTERNA Y NOMBRE DE LA UNIDAD : TELEMATICA DIRECCION DE SANIDAD</t>
  </si>
  <si>
    <t>IMPUTACION PRESUPUESTAL</t>
  </si>
  <si>
    <t>Códigos UNSPSC     (3)</t>
  </si>
  <si>
    <t>DESCRIPCION DEL ELEMENTO (4)</t>
  </si>
  <si>
    <t>CANTIDAD DE INVENTARIO A 31 DE DIC AÑO ANTERIOR (5)</t>
  </si>
  <si>
    <t>RESERVA PRESUPUESTAL (6)</t>
  </si>
  <si>
    <t>COSTO VIGENCIA A PROGRAMAR</t>
  </si>
  <si>
    <t>DESTINACION  (18)</t>
  </si>
  <si>
    <t xml:space="preserve">IDENTIFICACION PPTAL </t>
  </si>
  <si>
    <t>FUENTE DE LOS RECURSOS</t>
  </si>
  <si>
    <t>CONCEPTO (2)</t>
  </si>
  <si>
    <t>VIGENCIA FUTURA CONTRATADA AÑO ANTERIOR (7)</t>
  </si>
  <si>
    <t>PERIODO VIGENCIA A PROGRAMAR NO CONTRATADO</t>
  </si>
  <si>
    <t>ASIGANCION  TOTAL  (12) = 8+11-6</t>
  </si>
  <si>
    <t>FECHA ESTIMADA DE INICIO DE PROCESO DE SELECCIÒN (MES/AÑO)  (13)</t>
  </si>
  <si>
    <t>DURACIÒN ESTIMADA DEL CONTRATO (TIEMPO) (14)</t>
  </si>
  <si>
    <t>MODALIDAD DE SELECCIÒN (15)</t>
  </si>
  <si>
    <t>¿SE REQUIEREN VIGENCIAS FUTURAS? (SI/NO)  (16)</t>
  </si>
  <si>
    <t>ESTADO DE SOLICITUD DE VIGENCIAS FUTURAS (NS/ET/NA/A) (17)</t>
  </si>
  <si>
    <t>DATOS DE CONTACTO DEL RESPONSABLE (NOMBRE COMPLETO, CARGO, TELÈFONO Y CORREO ELECTRÒNICO)  (19)</t>
  </si>
  <si>
    <t>( 1 )</t>
  </si>
  <si>
    <t>CANTIDAD  (7)</t>
  </si>
  <si>
    <t>VALOR TOTAL VIGENCIA FUTURA CONTRATADA AÑO ANTERIOR ( 8 )</t>
  </si>
  <si>
    <t>UNIDAD DE MEDIDA    (9)</t>
  </si>
  <si>
    <t>CANTIDAD  (10)</t>
  </si>
  <si>
    <t xml:space="preserve">VALOR INICIAL  VIGENCIA ACTUAL         </t>
  </si>
  <si>
    <t xml:space="preserve">TOTAL PRESUPUESTO </t>
  </si>
  <si>
    <t>GASTOS GENERALES</t>
  </si>
  <si>
    <t>IMPUESTOS Y MULTAS</t>
  </si>
  <si>
    <t xml:space="preserve">Impuestos y Contribuciones </t>
  </si>
  <si>
    <t>Impuesto de Vehiculos</t>
  </si>
  <si>
    <t xml:space="preserve">Impuesto Predial </t>
  </si>
  <si>
    <t>5</t>
  </si>
  <si>
    <t>Contribuciones</t>
  </si>
  <si>
    <t>8</t>
  </si>
  <si>
    <t>Notariado</t>
  </si>
  <si>
    <t>15</t>
  </si>
  <si>
    <t>Valorizacion Terrenos</t>
  </si>
  <si>
    <t>16</t>
  </si>
  <si>
    <t>Valorizacion Edificaciones</t>
  </si>
  <si>
    <t>20</t>
  </si>
  <si>
    <t>Otras Valorizaciones</t>
  </si>
  <si>
    <t>90</t>
  </si>
  <si>
    <t>Otros Impuestos</t>
  </si>
  <si>
    <t>Multas y Sanciones</t>
  </si>
  <si>
    <t>1</t>
  </si>
  <si>
    <t>Mulltas</t>
  </si>
  <si>
    <t>Sanciones</t>
  </si>
  <si>
    <t>ADQUISICION DE BIENES Y SERVICIOS</t>
  </si>
  <si>
    <t>COMPRA DE EQUIPO</t>
  </si>
  <si>
    <t>Equipo de musica y accesorios</t>
  </si>
  <si>
    <t>1.54.3</t>
  </si>
  <si>
    <t>DISCOTECAS Y MUSITECAS</t>
  </si>
  <si>
    <t>KIT DE INSTRUMENTOS MUSICALES</t>
  </si>
  <si>
    <t>2</t>
  </si>
  <si>
    <t>Equipo de Recreación y Deportes</t>
  </si>
  <si>
    <t>3</t>
  </si>
  <si>
    <t>Herramientas</t>
  </si>
  <si>
    <t>1.30.2</t>
  </si>
  <si>
    <t>ABOSINADORES DE 1/4 1/8 CON PRENSA</t>
  </si>
  <si>
    <t>ACEITERA DE PRESION DE 1/2</t>
  </si>
  <si>
    <t>ACEITERA PRESCAL DE 250</t>
  </si>
  <si>
    <t>ACEITERAS DE PRESION DE 150 CM 3</t>
  </si>
  <si>
    <t>ACOLILLADOR DE MARQUETERIA MANUAL</t>
  </si>
  <si>
    <t>ACOLILLADORA DE 10" PARA CORTE DE ALUMINIO, ESCUALIZABLE, COCON DISCO DE 10" X 80</t>
  </si>
  <si>
    <t>AFILADOR DE MESA POR ELECTRICIDAD</t>
  </si>
  <si>
    <t>ALACRANES O PRENSAS GRANDES DE 50 PULGADAS.</t>
  </si>
  <si>
    <t>1.30.2.17</t>
  </si>
  <si>
    <t>ALICATE AISLADO</t>
  </si>
  <si>
    <t>ALICATE CORRTAFRIO AISLADO</t>
  </si>
  <si>
    <t>ALICATE DE 7 PUL. ALEMANA</t>
  </si>
  <si>
    <t>ALICATE DE 8 PULGADAS.</t>
  </si>
  <si>
    <t>ALICATE DE PICO DE LORO 9"</t>
  </si>
  <si>
    <t>ALICATE DOS POSICIONES 10" AISLADOI</t>
  </si>
  <si>
    <t>ALICATE GRANDE</t>
  </si>
  <si>
    <t>ALICATE HOMBRE SOCO DE 10"</t>
  </si>
  <si>
    <t>ALICATE MEDIANO</t>
  </si>
  <si>
    <t>ALICATE SUBIOLA.</t>
  </si>
  <si>
    <t>ALMADENA DE 12 LIBRAS</t>
  </si>
  <si>
    <t>APARATO PARA SOLDAR CON ACETILENO</t>
  </si>
  <si>
    <t>AVELLANADOR PARA TUBO DE COBRE</t>
  </si>
  <si>
    <t>AZADON</t>
  </si>
  <si>
    <t>BANCO CON RUEDAS</t>
  </si>
  <si>
    <t>BANDEJAS</t>
  </si>
  <si>
    <t>BARRAS</t>
  </si>
  <si>
    <t>BARRETON</t>
  </si>
  <si>
    <t>BILLAMARQUIN</t>
  </si>
  <si>
    <t>BOMBA AUTOCEBANTE</t>
  </si>
  <si>
    <t>BOMBA DE VACIO DE 1/2 HP.</t>
  </si>
  <si>
    <t>BOQUILLERAS DE 3" X 1"</t>
  </si>
  <si>
    <t>BRUJULA</t>
  </si>
  <si>
    <t xml:space="preserve">1.30.3.16 </t>
  </si>
  <si>
    <t>CALADORA TIPO INDUSTRIAL</t>
  </si>
  <si>
    <t>1.31.1.27</t>
  </si>
  <si>
    <t>CALIBRADOR DE ALAMBRE</t>
  </si>
  <si>
    <t>1.31.1</t>
  </si>
  <si>
    <t>CALIBRADOR DE LAMINA</t>
  </si>
  <si>
    <t>1.31.2.1</t>
  </si>
  <si>
    <t>CALIBRADOR DE ROSCA EN 60 MM</t>
  </si>
  <si>
    <t>CALIBRADOR DE ROSCA METRICA</t>
  </si>
  <si>
    <t>1.31.1.3</t>
  </si>
  <si>
    <t>CALIBRADOR PIE DE REY</t>
  </si>
  <si>
    <t>CALIBRADORES PIODEOREY 6-8" CANNON</t>
  </si>
  <si>
    <t xml:space="preserve">1.19.3 </t>
  </si>
  <si>
    <t>CARRETILLA</t>
  </si>
  <si>
    <t>CAUTIN</t>
  </si>
  <si>
    <t>CENTRO PUNTO</t>
  </si>
  <si>
    <t>1.56.2.38</t>
  </si>
  <si>
    <t>CEPILLO DE ALMBRE</t>
  </si>
  <si>
    <t>CEPILLO DE VUELTA CURVO</t>
  </si>
  <si>
    <t>CEPILLO DE VUELTA RECTO</t>
  </si>
  <si>
    <t>1.13.1.5</t>
  </si>
  <si>
    <t>Cepillo madera N? 3</t>
  </si>
  <si>
    <t>cepillos acero</t>
  </si>
  <si>
    <t>CEPILLOS DE VUELTA</t>
  </si>
  <si>
    <t>CEPILLOS RECORD</t>
  </si>
  <si>
    <t>CERRUCHOS DE COSTILLA</t>
  </si>
  <si>
    <t>CERUCHOS PLANOS DE  26"</t>
  </si>
  <si>
    <t>CHEQUEADOR DEFASE  ELECTRONICO</t>
  </si>
  <si>
    <t>CHUPADOR DE SOLDADURA</t>
  </si>
  <si>
    <t>1.30.6.6</t>
  </si>
  <si>
    <t>CINCELES ATILA 5/434.12.</t>
  </si>
  <si>
    <t>CINCELES ATILA.</t>
  </si>
  <si>
    <t>1.30.1.7</t>
  </si>
  <si>
    <t>CIZALLA DE MANGO EN ACERO 259 MM</t>
  </si>
  <si>
    <t>1.31.1.7</t>
  </si>
  <si>
    <t>COMPAS DE PUNTA DE 8 PULGADAS.</t>
  </si>
  <si>
    <t>COMPAS PARA METAL</t>
  </si>
  <si>
    <t>1.43.5.14</t>
  </si>
  <si>
    <t>COMPROBADOR DE CIRCUITOS</t>
  </si>
  <si>
    <t>CONECTOR DERECHO</t>
  </si>
  <si>
    <t>CORTA FRIO</t>
  </si>
  <si>
    <t>1.14.26</t>
  </si>
  <si>
    <t>CORTADOR PARA TUBO DE COBRE</t>
  </si>
  <si>
    <t>CORTADORA DE ALUMINO</t>
  </si>
  <si>
    <t>CORTADORA DE BALDOSIN</t>
  </si>
  <si>
    <t>1.30.1.9</t>
  </si>
  <si>
    <t>CORTAVIDRIOS</t>
  </si>
  <si>
    <t>CRUZETA</t>
  </si>
  <si>
    <t xml:space="preserve"> 1.30.1.10</t>
  </si>
  <si>
    <t>CUCHILOS ZAPATEROS</t>
  </si>
  <si>
    <t>DECAMETRO</t>
  </si>
  <si>
    <t>DEDO MAGNETICO DE LEVANTE</t>
  </si>
  <si>
    <t>DENSIOMETRO P/ELECTROLITOS Y ACUMULADORES.</t>
  </si>
  <si>
    <t>DESOLDADOR SOLDAPUM.</t>
  </si>
  <si>
    <t>DESTAPA CAÑO</t>
  </si>
  <si>
    <t>1.30.2.20</t>
  </si>
  <si>
    <t>DESTORNILLADOR</t>
  </si>
  <si>
    <t>DESTORNILLADOR AUTOMATICO</t>
  </si>
  <si>
    <t>1.30.2.21</t>
  </si>
  <si>
    <t xml:space="preserve">DESTORNILLADOR DE ESTRELLA 3/16" X 8" </t>
  </si>
  <si>
    <t>1.30.2.22</t>
  </si>
  <si>
    <t xml:space="preserve">DESTORNILLADOR DE PALA 3/16" X 6" </t>
  </si>
  <si>
    <t>1.30.2.23</t>
  </si>
  <si>
    <t>Destornillador de pala mediano</t>
  </si>
  <si>
    <t>DESTORNILLADOR ESTRELLA 3/16*3-1/4</t>
  </si>
  <si>
    <t>DESTORNILLADOR TESTER PEQUE?O</t>
  </si>
  <si>
    <t>DEVOLVEDOR N 4</t>
  </si>
  <si>
    <t>DISCO DE TUGSTENO</t>
  </si>
  <si>
    <t>DISCO PARA PULIR</t>
  </si>
  <si>
    <t>EMBUDO</t>
  </si>
  <si>
    <t xml:space="preserve"> 1.14.16</t>
  </si>
  <si>
    <t>EQUIPO DE SOLDADURA 220 V</t>
  </si>
  <si>
    <t>EQUIPO DE SOLDADURA AUTOGENA</t>
  </si>
  <si>
    <t>EQUIPO PARA CORTAR TUBO</t>
  </si>
  <si>
    <t xml:space="preserve">1.31.1.22 </t>
  </si>
  <si>
    <t>ESCUADRA</t>
  </si>
  <si>
    <t>1.30.3.6</t>
  </si>
  <si>
    <t>ESMERIL</t>
  </si>
  <si>
    <t xml:space="preserve"> 1.57.2.10</t>
  </si>
  <si>
    <t>ESPATULA</t>
  </si>
  <si>
    <t>FALSA ESCUADRA</t>
  </si>
  <si>
    <t>1.31.1.10</t>
  </si>
  <si>
    <t>FLEXOMETRO</t>
  </si>
  <si>
    <t xml:space="preserve"> 1.30.1.12  </t>
  </si>
  <si>
    <t>FORMONES</t>
  </si>
  <si>
    <t>1.19.3</t>
  </si>
  <si>
    <t>GARLACHA</t>
  </si>
  <si>
    <t>1.30.1</t>
  </si>
  <si>
    <t>GARLOPA GUILLOMAN NRO. 7</t>
  </si>
  <si>
    <t>1.30.2.24</t>
  </si>
  <si>
    <t>GATO</t>
  </si>
  <si>
    <t>GENERADOR DE AUDIOFRECUENCIA</t>
  </si>
  <si>
    <t>GRATA ACERO 4 KILOS M/CURVO HUECA</t>
  </si>
  <si>
    <t>GUADAÑADORA</t>
  </si>
  <si>
    <t xml:space="preserve"> 1.30.1.14</t>
  </si>
  <si>
    <t>HACHA TIPO BOMBERO</t>
  </si>
  <si>
    <t>HIERROS PARA CEPILLOS DE VUELTA.</t>
  </si>
  <si>
    <t>1.42.8</t>
  </si>
  <si>
    <t>JUEGO DE HERRAMIENTAS PARA MANTENIMIENTO EQUIPOS MÉDICOS</t>
  </si>
  <si>
    <t xml:space="preserve"> 1.30.2.34</t>
  </si>
  <si>
    <t>LlAVE DE TUBO DE 10 PUL.</t>
  </si>
  <si>
    <t>1.30.3.9</t>
  </si>
  <si>
    <t>LIJADORA ORBITAL</t>
  </si>
  <si>
    <t xml:space="preserve">1.30.1.15     </t>
  </si>
  <si>
    <t>LIMA  PLANA</t>
  </si>
  <si>
    <t>LIMA FINA DE 200 MM</t>
  </si>
  <si>
    <t>LIMA METALICA</t>
  </si>
  <si>
    <t xml:space="preserve">LIMA REDONDA </t>
  </si>
  <si>
    <t>LIMA TRIANGULAR</t>
  </si>
  <si>
    <t xml:space="preserve"> 1.57.2.9</t>
  </si>
  <si>
    <t>LLANA METALCIA REDONDA</t>
  </si>
  <si>
    <t>LLANA METALICA CORRUGADA</t>
  </si>
  <si>
    <t>LLAVE ALEMANA DE EXPANSION  12"</t>
  </si>
  <si>
    <t>LLAVE ALEMANA DE EXPANSION  8"</t>
  </si>
  <si>
    <t>1.30.2.27</t>
  </si>
  <si>
    <t>LLAVE BRISTOL</t>
  </si>
  <si>
    <t>LLAVE DE 1/2 PULGADA</t>
  </si>
  <si>
    <t>LLAVE DE 3/8/1 ESTRELLA ALEMANA</t>
  </si>
  <si>
    <t>LLAVE DE 8 ML/24 MIXTA DE 14 UNIDADES.</t>
  </si>
  <si>
    <t>LLAVE DE CADENA</t>
  </si>
  <si>
    <t>LLAVE DE EXPANSION</t>
  </si>
  <si>
    <t>LLAVE DE TUBO DE 18 PULGADAS</t>
  </si>
  <si>
    <t>LLAVE DE TUBO DE 24 PULGADAS</t>
  </si>
  <si>
    <t>LLAVE DE TUBO NO. 10 TRABAJO PESADO</t>
  </si>
  <si>
    <t>LLAVE DE TUBO NO. 12 TRABAJO PESADO</t>
  </si>
  <si>
    <t>LLAVE DE TUBO NO. 14 TRABAJO PESADO</t>
  </si>
  <si>
    <t>LLAVE DE TUBO NO. 8 TRABAJO PESADO</t>
  </si>
  <si>
    <t xml:space="preserve">LLAVE ESTRELLA 1/4 /1 PULG.7 PIEZAS </t>
  </si>
  <si>
    <t>LLAVE ESTRELLA DE 1/4 A 1 PULGADA JUEGO 7 PIEZAS</t>
  </si>
  <si>
    <t>LLAVE EXPANSION 10 PULGADAS BANCO.</t>
  </si>
  <si>
    <t>LLAVE EXPANSIVA</t>
  </si>
  <si>
    <t>LLAVE PARA TUBO 14</t>
  </si>
  <si>
    <t>LLAVE PARA TUBO 22</t>
  </si>
  <si>
    <t>LLAVE PARA TUBO 8</t>
  </si>
  <si>
    <t>LLAVES BOCA FIJA DE 1/4x1 PULG. 6 PIEZAS</t>
  </si>
  <si>
    <t>LLAVES BRISTOL 6 UNIDADES</t>
  </si>
  <si>
    <t>LLAVES BRISTOL DE 10 PIEZAS</t>
  </si>
  <si>
    <t>LLAVES BRISTOL DE 15 PIEZAS</t>
  </si>
  <si>
    <t>LLAVES BRISTOL DE 5/32</t>
  </si>
  <si>
    <t>LLAVES BRISTOL MCA.PROTO DE 13 UNIDADES.</t>
  </si>
  <si>
    <t>LLAVES BRISTOL PEQUENAS</t>
  </si>
  <si>
    <t>LLAVES DE ESTRELLA DE 6-22mm. 8 PIEZAS.</t>
  </si>
  <si>
    <t>LLAVES FIJAS</t>
  </si>
  <si>
    <t xml:space="preserve">MACETA </t>
  </si>
  <si>
    <t xml:space="preserve"> 1.30.1.16</t>
  </si>
  <si>
    <t>MACHETE</t>
  </si>
  <si>
    <t xml:space="preserve"> 1.30.1.26</t>
  </si>
  <si>
    <t>MARCO PARA SEGUETA.</t>
  </si>
  <si>
    <t xml:space="preserve"> 1.30.1.18</t>
  </si>
  <si>
    <t>MARTILLO</t>
  </si>
  <si>
    <t>MARTILLO DE BOLA</t>
  </si>
  <si>
    <t>MARTILLO DE PENA</t>
  </si>
  <si>
    <t>MARTILLO DE UÑA</t>
  </si>
  <si>
    <t xml:space="preserve"> 1.30.1.19</t>
  </si>
  <si>
    <t>MAZOS DE CAUCHO</t>
  </si>
  <si>
    <t>1.17.2.8</t>
  </si>
  <si>
    <t>MOTOSIERRA</t>
  </si>
  <si>
    <t>1.43.5.12.1</t>
  </si>
  <si>
    <t>MULTIMETRO DIGITAL</t>
  </si>
  <si>
    <t xml:space="preserve"> 1.31.1.9</t>
  </si>
  <si>
    <t>NIVEL</t>
  </si>
  <si>
    <t xml:space="preserve"> 1.30.1.21</t>
  </si>
  <si>
    <t>PALAS CON CABO</t>
  </si>
  <si>
    <t xml:space="preserve"> 1.30.1.22</t>
  </si>
  <si>
    <t>PALIN RASTRILLO</t>
  </si>
  <si>
    <t>PALUSTRE</t>
  </si>
  <si>
    <t xml:space="preserve"> 1.30.2.14</t>
  </si>
  <si>
    <t>PELACABLE</t>
  </si>
  <si>
    <t xml:space="preserve"> 1.30.1</t>
  </si>
  <si>
    <t>PICA</t>
  </si>
  <si>
    <t>PINZA</t>
  </si>
  <si>
    <t>PISTOLA DE AIRE PARA PINTAR</t>
  </si>
  <si>
    <t>PISTOLA PARA SOLDAR</t>
  </si>
  <si>
    <t>1.13.1.1</t>
  </si>
  <si>
    <t>PLANEADORA DE MADERA P/21</t>
  </si>
  <si>
    <t xml:space="preserve"> 1.31.1.28</t>
  </si>
  <si>
    <t>PLOMADA</t>
  </si>
  <si>
    <t>PONCHADORA</t>
  </si>
  <si>
    <t xml:space="preserve">1.14.23.1     </t>
  </si>
  <si>
    <t>PRENSA</t>
  </si>
  <si>
    <t>PROBADOR DE CIRCUITOS INTEGRADOS</t>
  </si>
  <si>
    <t>PROBADOR DE CONTINUIDAD</t>
  </si>
  <si>
    <t xml:space="preserve"> 1.30.3.12</t>
  </si>
  <si>
    <t>PULIDORA</t>
  </si>
  <si>
    <t>1.30.1.6</t>
  </si>
  <si>
    <t>PUNTEROS</t>
  </si>
  <si>
    <t>PUNZON</t>
  </si>
  <si>
    <t xml:space="preserve"> 1.14.29</t>
  </si>
  <si>
    <t>REMACHADORA</t>
  </si>
  <si>
    <t xml:space="preserve"> 1.30.1.25</t>
  </si>
  <si>
    <t>SACABOCADO</t>
  </si>
  <si>
    <t xml:space="preserve"> 1.30.1.27</t>
  </si>
  <si>
    <t xml:space="preserve">SERRUCHO </t>
  </si>
  <si>
    <t>1.30.3.17</t>
  </si>
  <si>
    <t>SIERRA ELECTRICA</t>
  </si>
  <si>
    <t>SOPLETE DE GASOLINA</t>
  </si>
  <si>
    <t xml:space="preserve">1.30.3.10 </t>
  </si>
  <si>
    <t xml:space="preserve">TALADRO </t>
  </si>
  <si>
    <t xml:space="preserve"> 1.30.4.9</t>
  </si>
  <si>
    <t>TARRAJA</t>
  </si>
  <si>
    <t>TENAZA</t>
  </si>
  <si>
    <t xml:space="preserve"> 1.30.1.28</t>
  </si>
  <si>
    <t>TIJERA CORNETA</t>
  </si>
  <si>
    <t>TIJERA PARA LAMINA CURVA DERECHA</t>
  </si>
  <si>
    <t>TIJERA PARA LAMINA RECTA</t>
  </si>
  <si>
    <t>TIJERA PARA PODAR</t>
  </si>
  <si>
    <t>TIJERAS</t>
  </si>
  <si>
    <t>VILLAMARQUIN</t>
  </si>
  <si>
    <t>YUNQUE</t>
  </si>
  <si>
    <t>4</t>
  </si>
  <si>
    <t>Audiovisuales y Accesorios</t>
  </si>
  <si>
    <t>1.44.3</t>
  </si>
  <si>
    <t>ALTOPARLANTE PORTATIL</t>
  </si>
  <si>
    <t>AMPLIFICADOR  DE VIDEO PARA CAPACIDAD DE 12 TELEVISORES</t>
  </si>
  <si>
    <t>AMPLIFICADOR DE SONIDO CALIFON PA- 100W</t>
  </si>
  <si>
    <t>AMPLIFICADORES DE100 W RMS 8 OHMIOS 70 Y 100 VOLTIOS AP 510</t>
  </si>
  <si>
    <t>AMPLIFICADORES MEZCLADOR  50 W RMS 8 OHMIOS CON CANAL PRIORITARIO MA 705</t>
  </si>
  <si>
    <t xml:space="preserve"> 1.44.3.3</t>
  </si>
  <si>
    <t>APARATO VHS PASO A PASO CUATRO CABEZAS CAMARA LENTA, PROGRAMACION SIETE DIAS Y PROGRAMACION AUTOMATICA CON CONTROL REMOTO.</t>
  </si>
  <si>
    <t>BAFLES</t>
  </si>
  <si>
    <t>CABINA DE SONIDO PARA AMPLIFICADOR</t>
  </si>
  <si>
    <t xml:space="preserve"> 1.44.2.6</t>
  </si>
  <si>
    <t>CAMARA DE VIDEO</t>
  </si>
  <si>
    <t>1.44.2.1</t>
  </si>
  <si>
    <t>CAMARA FOOGRAFICA Y DE VIDEO DIGITAL PARA CAMPAÑAS DE P Y P</t>
  </si>
  <si>
    <t>CAMARA FOTOGRAFICA</t>
  </si>
  <si>
    <t xml:space="preserve"> 1.44.3.2</t>
  </si>
  <si>
    <t>DVD</t>
  </si>
  <si>
    <t xml:space="preserve"> 1.54.3.7</t>
  </si>
  <si>
    <t>EQUIPO DE SONIDO</t>
  </si>
  <si>
    <t>1.51.4.3</t>
  </si>
  <si>
    <t>FILMADORA</t>
  </si>
  <si>
    <t xml:space="preserve"> 1.54.3.3  </t>
  </si>
  <si>
    <t>GRABADOR ELECTRICO</t>
  </si>
  <si>
    <t>GRABADORA</t>
  </si>
  <si>
    <t xml:space="preserve"> 1.54.3.4</t>
  </si>
  <si>
    <t>GRABADORAS TIPO PERIODISTA</t>
  </si>
  <si>
    <t>1.37.16</t>
  </si>
  <si>
    <t>MICROFONO</t>
  </si>
  <si>
    <t xml:space="preserve"> 1.54.3.9</t>
  </si>
  <si>
    <t>MINICOMPONENTE.</t>
  </si>
  <si>
    <t>PANTALLA DE PROYECCION</t>
  </si>
  <si>
    <t>PARLANTES</t>
  </si>
  <si>
    <t>PASACINTAS</t>
  </si>
  <si>
    <t>PROYECTOR</t>
  </si>
  <si>
    <t>TEATRO EN CASA</t>
  </si>
  <si>
    <t>1.44.3.1</t>
  </si>
  <si>
    <t>TELEVISOR</t>
  </si>
  <si>
    <t>V.H.S</t>
  </si>
  <si>
    <t xml:space="preserve">1.44.3.5 </t>
  </si>
  <si>
    <t>VIDEO GRABADORA</t>
  </si>
  <si>
    <t>VIDEO BEAN</t>
  </si>
  <si>
    <t>6</t>
  </si>
  <si>
    <t>Equipo de Sistemas</t>
  </si>
  <si>
    <t>Certificados Digitales</t>
  </si>
  <si>
    <t>UNIDAD</t>
  </si>
  <si>
    <t>Software</t>
  </si>
  <si>
    <t>9</t>
  </si>
  <si>
    <t>Equipo de Cafeteria</t>
  </si>
  <si>
    <t>1.50.4.2</t>
  </si>
  <si>
    <t>BANDEJA DE ALUMINIO</t>
  </si>
  <si>
    <t>1.50.1.2</t>
  </si>
  <si>
    <t>CAFETERA</t>
  </si>
  <si>
    <t>1.50.4.6</t>
  </si>
  <si>
    <t>DISPENSADOR DE AGUA</t>
  </si>
  <si>
    <t xml:space="preserve">1.50.1.8 </t>
  </si>
  <si>
    <t>ESTUFA  A GAS</t>
  </si>
  <si>
    <t>ESTUFA ELECTRICA</t>
  </si>
  <si>
    <t>1.26.1.1</t>
  </si>
  <si>
    <t>FILTRO DE AGUA</t>
  </si>
  <si>
    <t xml:space="preserve"> 1.50.1.40</t>
  </si>
  <si>
    <t>GRECA</t>
  </si>
  <si>
    <t>1.50.1.12</t>
  </si>
  <si>
    <t>HORNO MICROONDAS</t>
  </si>
  <si>
    <t xml:space="preserve"> 1.50.3.14 </t>
  </si>
  <si>
    <t>JARRA</t>
  </si>
  <si>
    <t xml:space="preserve"> 1.50.1.14</t>
  </si>
  <si>
    <t>LICUADORA</t>
  </si>
  <si>
    <t xml:space="preserve"> 1.21.1.21</t>
  </si>
  <si>
    <t>NEVERA VERTICAL</t>
  </si>
  <si>
    <t xml:space="preserve"> 1.50.1.21</t>
  </si>
  <si>
    <t>PLANCHA ASADORA</t>
  </si>
  <si>
    <t xml:space="preserve">1.50.4.14     </t>
  </si>
  <si>
    <t>PLATO TINTERO</t>
  </si>
  <si>
    <t xml:space="preserve"> 1.50.4.15</t>
  </si>
  <si>
    <t>POCILLO TINTERO</t>
  </si>
  <si>
    <t>1.50.3</t>
  </si>
  <si>
    <t>SACACORCHOS</t>
  </si>
  <si>
    <t xml:space="preserve"> 1.50.1.23</t>
  </si>
  <si>
    <t>SANDUCHERA</t>
  </si>
  <si>
    <t xml:space="preserve"> 1.50.3.22 </t>
  </si>
  <si>
    <t>SARTEN</t>
  </si>
  <si>
    <t xml:space="preserve"> 1.50.4.28 </t>
  </si>
  <si>
    <t>THERMO</t>
  </si>
  <si>
    <t xml:space="preserve"> 1.50.4.14</t>
  </si>
  <si>
    <t>PLATO</t>
  </si>
  <si>
    <t>POCILLO</t>
  </si>
  <si>
    <t xml:space="preserve"> 1.50.4.24</t>
  </si>
  <si>
    <t>VASOS DE CRISTAL</t>
  </si>
  <si>
    <t>Maquinaria Industrial</t>
  </si>
  <si>
    <t>Vehiculos</t>
  </si>
  <si>
    <t>1.5.4</t>
  </si>
  <si>
    <t>AMBULANCIA</t>
  </si>
  <si>
    <t>1.5.2.1</t>
  </si>
  <si>
    <t>AUTOMOVIL</t>
  </si>
  <si>
    <t>1.5.3</t>
  </si>
  <si>
    <t>CAMION</t>
  </si>
  <si>
    <t xml:space="preserve"> 1.5.2.7</t>
  </si>
  <si>
    <t>CAMIONETA</t>
  </si>
  <si>
    <t xml:space="preserve"> 1.5.2.6</t>
  </si>
  <si>
    <t>CAMPERO</t>
  </si>
  <si>
    <t>1.5.2</t>
  </si>
  <si>
    <t>MICROBUS</t>
  </si>
  <si>
    <t>1.19.6</t>
  </si>
  <si>
    <t>MONTACARGA</t>
  </si>
  <si>
    <t>1.5.1.3</t>
  </si>
  <si>
    <t>MOTOCICLETA</t>
  </si>
  <si>
    <t>Compresores</t>
  </si>
  <si>
    <t>1.30.3</t>
  </si>
  <si>
    <t>COMPRESOR PARA PINTAR</t>
  </si>
  <si>
    <t>23</t>
  </si>
  <si>
    <t>Equipo de Construccion</t>
  </si>
  <si>
    <t>25</t>
  </si>
  <si>
    <t>Otras Compras de Equipos</t>
  </si>
  <si>
    <t>1.21.2</t>
  </si>
  <si>
    <t>AIRE ACONDICIONADO</t>
  </si>
  <si>
    <t>1.59.9.11</t>
  </si>
  <si>
    <r>
      <t>ASTA EN MADERA</t>
    </r>
    <r>
      <rPr>
        <sz val="8"/>
        <rFont val="Arial"/>
        <family val="2"/>
      </rPr>
      <t xml:space="preserve"> </t>
    </r>
  </si>
  <si>
    <t xml:space="preserve"> 1.50.4.2</t>
  </si>
  <si>
    <t xml:space="preserve">BANDEJAS PROTOCOLARIAS </t>
  </si>
  <si>
    <t>1.59.9.3</t>
  </si>
  <si>
    <r>
      <t>BANDERA DE COLOMBIA</t>
    </r>
    <r>
      <rPr>
        <sz val="8"/>
        <rFont val="Arial"/>
        <family val="2"/>
      </rPr>
      <t xml:space="preserve"> </t>
    </r>
  </si>
  <si>
    <t>BANDERA DE DEPARTAMENTO</t>
  </si>
  <si>
    <t>BANDERA DE POLICIA NACIONAL</t>
  </si>
  <si>
    <r>
      <t>BANDERA DE SANIDAD</t>
    </r>
    <r>
      <rPr>
        <sz val="8"/>
        <rFont val="Arial"/>
        <family val="2"/>
      </rPr>
      <t xml:space="preserve"> </t>
    </r>
  </si>
  <si>
    <t>1.49.1.7</t>
  </si>
  <si>
    <t>BASE DE PISO PARA MICRÓFONO</t>
  </si>
  <si>
    <t>BASE PARA BANDERA EN MADERA</t>
  </si>
  <si>
    <t xml:space="preserve"> 1.48.3.7   </t>
  </si>
  <si>
    <t>BASES PARA MONTAJE DE VIDEO BEAM CON SEGURIDAD</t>
  </si>
  <si>
    <t>1.32.8.7</t>
  </si>
  <si>
    <t>CANDADO</t>
  </si>
  <si>
    <t>1.60.15.16</t>
  </si>
  <si>
    <t>CASCO DE SEGUIRIDAD - BRIGADAS EMERGENCIA</t>
  </si>
  <si>
    <t>1.41.1.3</t>
  </si>
  <si>
    <r>
      <t>CONOS REFLECTIVOS GRANDES</t>
    </r>
    <r>
      <rPr>
        <sz val="8"/>
        <rFont val="Arial"/>
        <family val="2"/>
      </rPr>
      <t xml:space="preserve"> </t>
    </r>
  </si>
  <si>
    <t>CONSOLA DE 8 CANALES, 2 ESTEREOS.</t>
  </si>
  <si>
    <t>1.22.2.2</t>
  </si>
  <si>
    <t>CUERDA ESTATICA - BRIGADA EMERGENCIA</t>
  </si>
  <si>
    <t xml:space="preserve">1.39.2.27 </t>
  </si>
  <si>
    <t>ESTABILIZADOR</t>
  </si>
  <si>
    <t>1.19.6.11</t>
  </si>
  <si>
    <t>ESLINGAS - BRIGADA EMERGENCIA</t>
  </si>
  <si>
    <t>1.22.1.1</t>
  </si>
  <si>
    <t xml:space="preserve">EXTINTORES </t>
  </si>
  <si>
    <t xml:space="preserve">1.60.15.4  </t>
  </si>
  <si>
    <t>GUANTES EN CUERO (CARNAZA) - BRIDAGA EMERGENCIA</t>
  </si>
  <si>
    <t>1.40.9.1.1</t>
  </si>
  <si>
    <r>
      <t>LINTERNAS</t>
    </r>
    <r>
      <rPr>
        <sz val="8"/>
        <rFont val="Arial"/>
        <family val="2"/>
      </rPr>
      <t xml:space="preserve"> </t>
    </r>
  </si>
  <si>
    <t xml:space="preserve"> 1.60.12.2</t>
  </si>
  <si>
    <t xml:space="preserve">MALETIN </t>
  </si>
  <si>
    <t>1.61.3</t>
  </si>
  <si>
    <t>MAQUINA PATILLERA DE CABLE DE 120  VOLTIOS</t>
  </si>
  <si>
    <t>MAQUINA PROFESIONAL PARA PELUQUERÍA DE 120 VOLTIOS</t>
  </si>
  <si>
    <t>1.60.15.1</t>
  </si>
  <si>
    <t>MONOGAFAS - BRIGADA EMERGENCIA</t>
  </si>
  <si>
    <t xml:space="preserve"> 1.60.12.3</t>
  </si>
  <si>
    <t>MORRAL PORTA EQUIPO - BRIGADA EMERGENCIA</t>
  </si>
  <si>
    <t xml:space="preserve">1.22.4.6 </t>
  </si>
  <si>
    <t>MOSQUETON EN ACERO - BRIGADA EMERGENCIA</t>
  </si>
  <si>
    <t>1.59.9</t>
  </si>
  <si>
    <t xml:space="preserve">PORTA PENDONES </t>
  </si>
  <si>
    <t>1.68.8</t>
  </si>
  <si>
    <t>OCHO EN ALUMINIO CON OREJAS - BRIGADA EMERGENCIA</t>
  </si>
  <si>
    <t xml:space="preserve">1.40.8.19     </t>
  </si>
  <si>
    <t>REGULADOR</t>
  </si>
  <si>
    <t>1.41.6.13</t>
  </si>
  <si>
    <t>RELOJ CONTROL HORARIO</t>
  </si>
  <si>
    <t>SECADORES PROFESIONALES DE 120 VOLTIOS PELUQUERIA</t>
  </si>
  <si>
    <t>1.52.1</t>
  </si>
  <si>
    <t xml:space="preserve">SOPORTE VIDEO BEAM </t>
  </si>
  <si>
    <t>1.34.3.2</t>
  </si>
  <si>
    <t>TABLERO DE CORCHO</t>
  </si>
  <si>
    <t>1.39.12</t>
  </si>
  <si>
    <t xml:space="preserve">TRANSFORMADOR </t>
  </si>
  <si>
    <t>ENSERES Y EQUIPOS DE OFICNA</t>
  </si>
  <si>
    <t>Equipos y Maquinas Para Oficina</t>
  </si>
  <si>
    <t xml:space="preserve"> 1.52.2.2   </t>
  </si>
  <si>
    <t>ALMOHADILLA PARA SELLOS METALICAS</t>
  </si>
  <si>
    <t xml:space="preserve"> 1.52.2.3   </t>
  </si>
  <si>
    <t>ANILLADORA (ENCUADERNADORA)</t>
  </si>
  <si>
    <t xml:space="preserve"> 1.52.2.4   </t>
  </si>
  <si>
    <t>ARBOL DE SELLOS</t>
  </si>
  <si>
    <t>1.48.1.1</t>
  </si>
  <si>
    <t>ARCHIVADOR</t>
  </si>
  <si>
    <t>ARCHIVADOR RODANTE</t>
  </si>
  <si>
    <t xml:space="preserve"> 1.48.1.5</t>
  </si>
  <si>
    <t>CAJA FUERTE</t>
  </si>
  <si>
    <t xml:space="preserve"> 1.51.1.1   </t>
  </si>
  <si>
    <t xml:space="preserve">CALCULADORA BASICA   </t>
  </si>
  <si>
    <t>1.52.1.14</t>
  </si>
  <si>
    <t>CORTA PAPEL METALICO</t>
  </si>
  <si>
    <t xml:space="preserve"> 1.52.2.7   </t>
  </si>
  <si>
    <t>COSEDORA</t>
  </si>
  <si>
    <t>COSEDORA INDUSTRIAL</t>
  </si>
  <si>
    <t xml:space="preserve"> 1.52.1.79</t>
  </si>
  <si>
    <t>CURVIGRAFO</t>
  </si>
  <si>
    <t xml:space="preserve"> 1.51.5.9</t>
  </si>
  <si>
    <t>DESTRUCTOR DE PAPEL</t>
  </si>
  <si>
    <t>DINGRAFO</t>
  </si>
  <si>
    <t>ESCALAS TRIANGULARES</t>
  </si>
  <si>
    <t>ESCALIMETROS TRIANGULARES</t>
  </si>
  <si>
    <t>1.31.1.22</t>
  </si>
  <si>
    <t>1.16.2.9</t>
  </si>
  <si>
    <t>FOTOCOPIADORA</t>
  </si>
  <si>
    <t>1.16.2.6</t>
  </si>
  <si>
    <t>GUILLOTINA</t>
  </si>
  <si>
    <t xml:space="preserve"> 1.52.2.37   </t>
  </si>
  <si>
    <t>INDICADOR LASER</t>
  </si>
  <si>
    <t>1.51.2.1</t>
  </si>
  <si>
    <t>MAQUINA DE ESCRIBIR</t>
  </si>
  <si>
    <t xml:space="preserve"> 1.51.5.10</t>
  </si>
  <si>
    <t>MAQUINA PROTECTORA DE CHEQUES</t>
  </si>
  <si>
    <t>NUMERADOR</t>
  </si>
  <si>
    <t xml:space="preserve"> 1.48.1.23</t>
  </si>
  <si>
    <t>PAPELERA EN MADERA PARA ESCRITORIO</t>
  </si>
  <si>
    <t xml:space="preserve">1.48.3.1     </t>
  </si>
  <si>
    <t>PAPELERA EN MADERA PARA PISO</t>
  </si>
  <si>
    <t xml:space="preserve"> 1.52.2.22   </t>
  </si>
  <si>
    <t>PERFORADORA</t>
  </si>
  <si>
    <t>PERFORADORA INDUSTRIAL</t>
  </si>
  <si>
    <t>1.52.1.79</t>
  </si>
  <si>
    <t>REGLA DE MADERA</t>
  </si>
  <si>
    <t>REGLA METALICA</t>
  </si>
  <si>
    <t>RELOJ CONTROL DE PERSONAL</t>
  </si>
  <si>
    <t xml:space="preserve"> 1.52.2.27   </t>
  </si>
  <si>
    <t>SACAGANCHOS</t>
  </si>
  <si>
    <t xml:space="preserve">1.52.2.32     </t>
  </si>
  <si>
    <t>TAJALAPIZ ELECTRICO</t>
  </si>
  <si>
    <t>Mobiliario y Enseres</t>
  </si>
  <si>
    <t>1.49.2</t>
  </si>
  <si>
    <t>ALFOMBRA</t>
  </si>
  <si>
    <t xml:space="preserve">1.48.1.3 </t>
  </si>
  <si>
    <t>BIBLIOTECA</t>
  </si>
  <si>
    <t xml:space="preserve"> 1.48.1.7</t>
  </si>
  <si>
    <t>CARTELERAS</t>
  </si>
  <si>
    <t>1.49.3.1</t>
  </si>
  <si>
    <t>CORTINA</t>
  </si>
  <si>
    <t>1.48.1</t>
  </si>
  <si>
    <t xml:space="preserve">CUADRO </t>
  </si>
  <si>
    <t>CUBRE ALFOMBRAS</t>
  </si>
  <si>
    <t>1.48.1.9</t>
  </si>
  <si>
    <t>ESCRITORIO</t>
  </si>
  <si>
    <t>1.48.1.10</t>
  </si>
  <si>
    <t>ESTANTERIA</t>
  </si>
  <si>
    <t xml:space="preserve"> 1.48.1.17</t>
  </si>
  <si>
    <t>FICHEROS EN MADERA</t>
  </si>
  <si>
    <t xml:space="preserve"> 1.48.1.18</t>
  </si>
  <si>
    <t>GABINETE</t>
  </si>
  <si>
    <t>JUEGO DE COMEDOR</t>
  </si>
  <si>
    <t>JUEGO DE SALA</t>
  </si>
  <si>
    <t>1.40.2.16</t>
  </si>
  <si>
    <t>LAMPARA</t>
  </si>
  <si>
    <t xml:space="preserve"> 1.48.1.20</t>
  </si>
  <si>
    <t>LOCKER</t>
  </si>
  <si>
    <t xml:space="preserve">1.48.1.11     </t>
  </si>
  <si>
    <t>MESA</t>
  </si>
  <si>
    <t>1.48.1.24</t>
  </si>
  <si>
    <t>PAPELOGRAFO</t>
  </si>
  <si>
    <t xml:space="preserve">1.49.3.5 </t>
  </si>
  <si>
    <t>PERSIANAS LAVABLES</t>
  </si>
  <si>
    <t xml:space="preserve"> 1.48.1.27</t>
  </si>
  <si>
    <t>POLTRONA</t>
  </si>
  <si>
    <t>1.48.2</t>
  </si>
  <si>
    <t>OFICINA ABIERTA  (PUESTOS DE TRABAJO)</t>
  </si>
  <si>
    <t xml:space="preserve"> 1.48.2.1   </t>
  </si>
  <si>
    <t xml:space="preserve">BASE   </t>
  </si>
  <si>
    <t xml:space="preserve"> 1.48.2.2   </t>
  </si>
  <si>
    <t xml:space="preserve">CAJON   </t>
  </si>
  <si>
    <t xml:space="preserve"> 1.48.2.3     </t>
  </si>
  <si>
    <t xml:space="preserve">COLUMNA </t>
  </si>
  <si>
    <t xml:space="preserve"> 1.48.2.4   </t>
  </si>
  <si>
    <t xml:space="preserve">COSTADO   </t>
  </si>
  <si>
    <t xml:space="preserve"> 1.48.2.5  </t>
  </si>
  <si>
    <t xml:space="preserve"> FALDÓN   </t>
  </si>
  <si>
    <t xml:space="preserve"> 1.48.2.6      </t>
  </si>
  <si>
    <t>REPISA</t>
  </si>
  <si>
    <t xml:space="preserve"> 1.48.2.7  </t>
  </si>
  <si>
    <t xml:space="preserve"> PANEL   </t>
  </si>
  <si>
    <t xml:space="preserve"> 1.48.2.8      </t>
  </si>
  <si>
    <t>PEDESTAL</t>
  </si>
  <si>
    <t xml:space="preserve"> 1.48.2.9    </t>
  </si>
  <si>
    <t xml:space="preserve">SUPERFICIE  </t>
  </si>
  <si>
    <t xml:space="preserve"> 1.48.2.10  </t>
  </si>
  <si>
    <t xml:space="preserve"> PORTA TECLADO  </t>
  </si>
  <si>
    <t xml:space="preserve"> 1.48.1.14 </t>
  </si>
  <si>
    <t xml:space="preserve">SILLA </t>
  </si>
  <si>
    <t>1.48.1.29</t>
  </si>
  <si>
    <t>SILLA TANDEM</t>
  </si>
  <si>
    <t xml:space="preserve"> 1.48.1.28</t>
  </si>
  <si>
    <t>SOFA</t>
  </si>
  <si>
    <t xml:space="preserve"> 1.48.3.7 </t>
  </si>
  <si>
    <t>SOPORTE TELEVISOR</t>
  </si>
  <si>
    <t>1,49,2,3</t>
  </si>
  <si>
    <t>TAPETES ATRAPAMUGUE</t>
  </si>
  <si>
    <t>VENTILADOR</t>
  </si>
  <si>
    <t>MATERIALES Y SUMINISTROS</t>
  </si>
  <si>
    <t>Combustibles y Lubricantes</t>
  </si>
  <si>
    <t>1.65.2.1</t>
  </si>
  <si>
    <t>ACEITE COMBUSTIBLE PARA MOTOR GALON DE 3750 CENTIMETROS CUBICOS</t>
  </si>
  <si>
    <t>1.65.1.12</t>
  </si>
  <si>
    <t>ACEITE DE DOS TIEMPOS RECIPIENTE DE CUARTO</t>
  </si>
  <si>
    <t>ACEITE LUBRICANTE 20 W 50 RECIPIENTE DE CUARTO</t>
  </si>
  <si>
    <t>1.65.1</t>
  </si>
  <si>
    <t>ADITIVO PARA RADIADOR GARRAFA DE 3000 CENTIMETROS CUBICOS</t>
  </si>
  <si>
    <t xml:space="preserve">AGUA PARA BATERIA </t>
  </si>
  <si>
    <t xml:space="preserve">1.56.3.12     </t>
  </si>
  <si>
    <t>DESENGRASANTE UNIDAD X 1000 GRAMOS</t>
  </si>
  <si>
    <t>1.65.7.1</t>
  </si>
  <si>
    <t>GASOLINA CORRIENTE GALON DE 3750 CENTIMETROS CUBICOS</t>
  </si>
  <si>
    <t>GASOLINA EXTRA GALON DE 3750 CENTIMETROS CUBICOS</t>
  </si>
  <si>
    <t>LIQUIDO PARA FRENOS FRASCO DE 250 CENTIMETROS CUBICOS</t>
  </si>
  <si>
    <t>LUBRICANTE CRC 5-56 FRASCO DE 30 CENTIMETROS CUBICOS</t>
  </si>
  <si>
    <t>REFRIGERANTE ADITIVO FRASCO DE 1000 CENTIMETROS CUBICOS</t>
  </si>
  <si>
    <t>1.28.1</t>
  </si>
  <si>
    <t>VALVULINA SPIRA X 80 W 90 FRASCO X 2/4</t>
  </si>
  <si>
    <t xml:space="preserve">Dotacion    </t>
  </si>
  <si>
    <t xml:space="preserve"> 1.60.3.1 </t>
  </si>
  <si>
    <t>BLUSA DRIL CUELLO VULCANO MANGA CORTA</t>
  </si>
  <si>
    <t>BLUSA LINO MANGA LARGA</t>
  </si>
  <si>
    <t>BLUSAS TIPO KIMONO</t>
  </si>
  <si>
    <t xml:space="preserve"> 1.60.6.1</t>
  </si>
  <si>
    <t>BOTA EN CUERO</t>
  </si>
  <si>
    <t xml:space="preserve"> 1.60.3.5</t>
  </si>
  <si>
    <t>CHALECOS REFLECTIVO</t>
  </si>
  <si>
    <t>1.60.1.13</t>
  </si>
  <si>
    <t>CONJUNTO PARA VESTIR AUXILIARES ADMINISTRATIVOS</t>
  </si>
  <si>
    <t>1.60.1</t>
  </si>
  <si>
    <t>GORRAS CON LOGOTIPO - BRIGADA EMERGENCIA</t>
  </si>
  <si>
    <t xml:space="preserve">1.60.15.4 </t>
  </si>
  <si>
    <t>GUANTE DE CUERO</t>
  </si>
  <si>
    <t>1.60.13</t>
  </si>
  <si>
    <t>GUANTE INDUSTRIAL PAQUETE CON 2 UNIDADES</t>
  </si>
  <si>
    <t xml:space="preserve"> 1.60.3.4</t>
  </si>
  <si>
    <t>IMPERMEABLE</t>
  </si>
  <si>
    <t xml:space="preserve"> 1.60.3.8 </t>
  </si>
  <si>
    <t>OVEROL EN DRIL VULCANO</t>
  </si>
  <si>
    <t>1.49.1.9</t>
  </si>
  <si>
    <t>PROTECTOR ALMOHADA DE 0,50 X 0,70</t>
  </si>
  <si>
    <t>1.49.3.9</t>
  </si>
  <si>
    <t>TOLDILLO MOSQUITERO INDIVIDUAL</t>
  </si>
  <si>
    <t>1.60.2.3</t>
  </si>
  <si>
    <t>UNIFORMES SECRETARIAS</t>
  </si>
  <si>
    <t xml:space="preserve">1.60.6.2     </t>
  </si>
  <si>
    <t>ZAPATO CABALLERO</t>
  </si>
  <si>
    <t xml:space="preserve">1.60.7.1     </t>
  </si>
  <si>
    <t>ZAPATO DAMA</t>
  </si>
  <si>
    <t>Llantas y Accesorios</t>
  </si>
  <si>
    <t xml:space="preserve">1.8.1.1    </t>
  </si>
  <si>
    <t>LLANTA UNIDAD DE 225 / 70 R-15</t>
  </si>
  <si>
    <t>LLANTA UNIDAD DE 275 X 21 MT 40</t>
  </si>
  <si>
    <t>LLANTA UNIDAD DE 410 X 18 PIRELLI</t>
  </si>
  <si>
    <t>LLANTA UNIDAD DE 205 X 70 R-14 RT/S 8L</t>
  </si>
  <si>
    <t>LLANTA UNIDAD DE 750 X 16 / 12 UNIROYAL</t>
  </si>
  <si>
    <t>LLANTA UNIDAD DE 175 X 70 R-13</t>
  </si>
  <si>
    <t>LLANTA UNIDAD DE 185 X 70 R-13</t>
  </si>
  <si>
    <t>LLANTA UNIDAD DE 275 X 21 R-45</t>
  </si>
  <si>
    <t>LLANTA UNIDAD 250 X 18</t>
  </si>
  <si>
    <t>LLANTA UNIDAD 245 X 70 R16</t>
  </si>
  <si>
    <t>1.8.1.2</t>
  </si>
  <si>
    <t>NEUMATICO UNIDAD DE 185 / 60 R-15</t>
  </si>
  <si>
    <t>NEUMATICO UNIDAD DE 225 / 70 R-15</t>
  </si>
  <si>
    <t>NEUMATICO UNIDAD DE K-15</t>
  </si>
  <si>
    <t>NEUMATICO UNIDAD DE 175 / 70 R-15</t>
  </si>
  <si>
    <t>NEUMATICO UNIDAD DE 185 / 70 R-15</t>
  </si>
  <si>
    <t>NEUMATICO UNIDAD DE 275 X 21 AB</t>
  </si>
  <si>
    <t>NEUMATICO UNIDAD DE 275 X 21</t>
  </si>
  <si>
    <t>NEUMATICO UNIDAD DE 750 X 16</t>
  </si>
  <si>
    <t>NEUMATICO UNIDAD DE 250 X 18</t>
  </si>
  <si>
    <t>NEUMATICO UNIDAD DE 410-18</t>
  </si>
  <si>
    <t>Materiales de Construccion</t>
  </si>
  <si>
    <t xml:space="preserve"> 1.27.3.25</t>
  </si>
  <si>
    <t>ACOPLE PARA SANITARIO</t>
  </si>
  <si>
    <t xml:space="preserve"> 1.27.3.45</t>
  </si>
  <si>
    <t>ADAPTADOR HEMBRA DE 2 1/2"</t>
  </si>
  <si>
    <t>ADAPTADOR MACHO DE 1/2"</t>
  </si>
  <si>
    <t xml:space="preserve"> 1.57.2.5</t>
  </si>
  <si>
    <t>BROCHA DE 2"</t>
  </si>
  <si>
    <t>1.39.11</t>
  </si>
  <si>
    <t>CABLE COAXIAL ROLLO X 3000 CENTIMETROS</t>
  </si>
  <si>
    <t>CABLE CURVO REF TSF-35-2</t>
  </si>
  <si>
    <t>CABLE DUPLEX CALIBRE 16 ROLLO X 5000 CENTIMETROS</t>
  </si>
  <si>
    <t>CABLE ENCAUCHETADO 3 X 10 ROLLO X 10000 CENTIMETROS</t>
  </si>
  <si>
    <t>CABLE UTP CAT 6 UNIDAD DE 100 CENTIMETROS</t>
  </si>
  <si>
    <t xml:space="preserve">1.20.2.2    </t>
  </si>
  <si>
    <t>CABUYA DE TRES HILOS ROLLO X 100000 CENTIMETROS</t>
  </si>
  <si>
    <t xml:space="preserve">1.25.1.28 </t>
  </si>
  <si>
    <t>CANASTILLA</t>
  </si>
  <si>
    <t>CANASTILLA LAVAPLATO</t>
  </si>
  <si>
    <t xml:space="preserve">1.27.3.36 </t>
  </si>
  <si>
    <t>CAUCHO REDONDO DE 1" RUEDA</t>
  </si>
  <si>
    <t xml:space="preserve">1.56.2.6     </t>
  </si>
  <si>
    <t>CEPILLO CERDA GRUESA</t>
  </si>
  <si>
    <t xml:space="preserve"> 1.32.8.3 </t>
  </si>
  <si>
    <t>CERRADURA CILINDRICA</t>
  </si>
  <si>
    <t>1.32.8.1</t>
  </si>
  <si>
    <t>CHAPA CANDADO CISA PICAPORTE</t>
  </si>
  <si>
    <t xml:space="preserve"> 1.32.8.3   </t>
  </si>
  <si>
    <t>CHAPA DOBBERMAN</t>
  </si>
  <si>
    <t>CHAPA DOBLE CILINDRO DORADO</t>
  </si>
  <si>
    <t>CHAPA GEORGIA PLATIUM</t>
  </si>
  <si>
    <t>CHAPA SLAGE</t>
  </si>
  <si>
    <t>1.32.4</t>
  </si>
  <si>
    <t>CHAZO</t>
  </si>
  <si>
    <t>CHAZO ESPIRAL PARA RAIBOR 2"</t>
  </si>
  <si>
    <t>CHAZO PLUS DE 5/6</t>
  </si>
  <si>
    <t>1.35.1</t>
  </si>
  <si>
    <t>CHUPA SUCCIONADORA</t>
  </si>
  <si>
    <t xml:space="preserve">1.37.17.1     </t>
  </si>
  <si>
    <t>CINTA AISLANTE ROLLO DE 18 MILIMETROS X 500 CENTIMETROS</t>
  </si>
  <si>
    <t>CINTA AISLANTE</t>
  </si>
  <si>
    <t>1.32.6.1</t>
  </si>
  <si>
    <t>CINTA DE TEFLON</t>
  </si>
  <si>
    <t xml:space="preserve">1.32.10.3     </t>
  </si>
  <si>
    <t>CINTA TRANSPARENTE PARA EMPAQUE ROLLO DE 48 MILIMETROS X 10000 CENTIMETROS</t>
  </si>
  <si>
    <t>CINTA TRANSPARENTE PARA EMPAQUE ROLLO DE 48 MILIMETROS X 4000 CENTIMETROS</t>
  </si>
  <si>
    <t>CINTA TRANSPARENTE PARA EMPAQUE ROLLO DE 48 MILIMETROS X 5000 CENTIMETROS</t>
  </si>
  <si>
    <t xml:space="preserve">1.27.3.1    </t>
  </si>
  <si>
    <t>CODO DE 1 / 2" PRESION</t>
  </si>
  <si>
    <t>1.27.3</t>
  </si>
  <si>
    <t>CONTACTO MACHO PUERTA SELCOM</t>
  </si>
  <si>
    <t xml:space="preserve">1.36.8.14 </t>
  </si>
  <si>
    <t>CORTAPICO - TOMA MULTIPLE</t>
  </si>
  <si>
    <t>CORTAVIDRIO</t>
  </si>
  <si>
    <t>1.36.8</t>
  </si>
  <si>
    <t>ENCHUFE P/T</t>
  </si>
  <si>
    <t>ESTOPA PAQUETE X 1000 GRAMOS</t>
  </si>
  <si>
    <t>EXPANSION DE 4" PVC PARA SANITARIO</t>
  </si>
  <si>
    <t>EXTENSION X 5 METROS DE 12V</t>
  </si>
  <si>
    <t>EXTENSION X 8 METROS DE 12V</t>
  </si>
  <si>
    <t xml:space="preserve"> 1.25.1.16</t>
  </si>
  <si>
    <t>GRIFERIA PARA LAVA MANOS</t>
  </si>
  <si>
    <t xml:space="preserve"> 1.25.1.13</t>
  </si>
  <si>
    <t>GRIFERIA PARA SANITARIO</t>
  </si>
  <si>
    <t>1.25.1</t>
  </si>
  <si>
    <t>HERRAJE PARA MUEBLE SANITARIO</t>
  </si>
  <si>
    <t>1.59.2</t>
  </si>
  <si>
    <t>HILO ROLLO X 45700 CENTIMETROS</t>
  </si>
  <si>
    <t xml:space="preserve">1.35.8.7 </t>
  </si>
  <si>
    <t>IMPERMEABILIZANTE GALON DE 3785 CENTIMETROS CUBICOS</t>
  </si>
  <si>
    <t xml:space="preserve">1.37.5.2     </t>
  </si>
  <si>
    <t>INTERRUPTOR DOBLE</t>
  </si>
  <si>
    <t xml:space="preserve">1.37.5.2    </t>
  </si>
  <si>
    <t>INTERRUPTOR SENCILLO</t>
  </si>
  <si>
    <t>INTERRUPTOR Y TOMACORRIENTE</t>
  </si>
  <si>
    <t>1.57.1</t>
  </si>
  <si>
    <t>LAMINA CON ANILLOS DE CERAMICA</t>
  </si>
  <si>
    <t>LINEA DE MUESTREO MACHO-MACHO</t>
  </si>
  <si>
    <t xml:space="preserve"> 1.25.1.19 </t>
  </si>
  <si>
    <t>LLAVE PARA LAVAMANOS</t>
  </si>
  <si>
    <t>MANIJA PARA PORCELANA SANITARIA</t>
  </si>
  <si>
    <t>MANIJA PARA VIDRIO CORREDIZO</t>
  </si>
  <si>
    <t>MODULO RJ 45 DOBLE</t>
  </si>
  <si>
    <t xml:space="preserve"> 3.3.12.13 </t>
  </si>
  <si>
    <t>NIPLE ADAPTADOR PLASTICO</t>
  </si>
  <si>
    <t xml:space="preserve">1.32.4.5 </t>
  </si>
  <si>
    <t>PASADOR PUERTA DE LUJO</t>
  </si>
  <si>
    <t>1.57.4</t>
  </si>
  <si>
    <t>PEGA ACRILICO POLVO - LIQUIDA</t>
  </si>
  <si>
    <t>PEGANTE MADERA FRASCO X 500 GRAMOS</t>
  </si>
  <si>
    <t>PEGANTE PARA BALDOSA BULTO X 25000 GRAMOS</t>
  </si>
  <si>
    <t>PIEDRA ESMERIL TIPO TROMPO</t>
  </si>
  <si>
    <t>PIEDRA MARMOL CORTE</t>
  </si>
  <si>
    <t>1.57.1.1</t>
  </si>
  <si>
    <t>PINTURA FRASCO X 25 GRAMOS</t>
  </si>
  <si>
    <t>PINTURA ESMALTE GALON DE 3750 CENTIMETROS CUBICOS</t>
  </si>
  <si>
    <t>PINTURA VINILO GALON DE 3750 CENTIMETROS CUBICOS</t>
  </si>
  <si>
    <t>3.3.12.29</t>
  </si>
  <si>
    <t>POMO PARA DUCHA</t>
  </si>
  <si>
    <t>1.32.4.1</t>
  </si>
  <si>
    <t>PUNTILLA DE 2 1/2" CAJA CON 500 UNIDADES</t>
  </si>
  <si>
    <t>REMACHE</t>
  </si>
  <si>
    <t>REPUESTO  NARIZ LAVAMANOS</t>
  </si>
  <si>
    <t>1.32.8</t>
  </si>
  <si>
    <t>REPUESTO PARA SISTEMA GUARDIA</t>
  </si>
  <si>
    <t>REPUESTO VASTAGO PARA LAVAMANOS</t>
  </si>
  <si>
    <t>1.44.6.9</t>
  </si>
  <si>
    <t>RETABLO</t>
  </si>
  <si>
    <t xml:space="preserve"> 1.57.2.6</t>
  </si>
  <si>
    <t>RODILLO DE FELPA</t>
  </si>
  <si>
    <t>1.37.5</t>
  </si>
  <si>
    <t>SEMI - ARO</t>
  </si>
  <si>
    <t>SEMICODO DE 2" PVC SANITARIO</t>
  </si>
  <si>
    <t>SEMICODO DE 4" PVC SANITARIO</t>
  </si>
  <si>
    <t>SEMICODO DE 6" PVC SANITARIO</t>
  </si>
  <si>
    <t xml:space="preserve">1.56.3.52     </t>
  </si>
  <si>
    <t>SILICONA BLANCA</t>
  </si>
  <si>
    <t>SILICONA LIVIANA ESTUCHE DE 96 CENTIMETROS CUBICOS</t>
  </si>
  <si>
    <t>SILICONA PARA REGISTRO ESTUCHE DE 96 CENTIMETROS CUBICOS</t>
  </si>
  <si>
    <t>SILICONA PESADA ESTUCHE DE 500 CENTIMETROS CUBICOS</t>
  </si>
  <si>
    <t>SILICONA ROJA</t>
  </si>
  <si>
    <t>SILICONA TRANSPARENTE</t>
  </si>
  <si>
    <t>SOPORTE EXTINTOR MEDIANO</t>
  </si>
  <si>
    <t>1.40.1</t>
  </si>
  <si>
    <t>SPOT CON DICROICO 50W</t>
  </si>
  <si>
    <t>SWICHE CODILLO SEIS PINES</t>
  </si>
  <si>
    <t>TAPA TANQUE SANITARIO</t>
  </si>
  <si>
    <t>1.68.6</t>
  </si>
  <si>
    <t>TAPON PARA VALVULA DE SALIDA</t>
  </si>
  <si>
    <t>TAPON RETROGRADO</t>
  </si>
  <si>
    <t>TAPON SANITARIO</t>
  </si>
  <si>
    <t>TEE PARABOLICA</t>
  </si>
  <si>
    <t>THINNER UNIDAD DE 3500 CENTIMETROS CUBICOS</t>
  </si>
  <si>
    <t xml:space="preserve">1.36.8.14     </t>
  </si>
  <si>
    <t>TOMA ELECTRICA DOBLE</t>
  </si>
  <si>
    <t>TOMA ELECTRICA SENCILLA</t>
  </si>
  <si>
    <t>TOMA LEVINGTON POLO A TIERRA 3 PARTES</t>
  </si>
  <si>
    <t>TOMA SWICHE NARANJA</t>
  </si>
  <si>
    <t>1.32.1.2.2</t>
  </si>
  <si>
    <t>TORNILLO DE 1 1/2" PARA CHAZO PLASTICO CAJA CON 100 UNIDADES</t>
  </si>
  <si>
    <t>TORNILLO DE 2" PARA CHAZO PLASTICO CAJA CON 100 UNIDADES</t>
  </si>
  <si>
    <t>TORNILLO DE 3" PARA CHAZO PLASTICO CAJA CON 100 UNIDADES</t>
  </si>
  <si>
    <t>TUBO CORRUGADO</t>
  </si>
  <si>
    <t>1.27.1</t>
  </si>
  <si>
    <t>TUBO DE 1" PVC PRESION</t>
  </si>
  <si>
    <t>TUBO DE 2" PVC PRESION</t>
  </si>
  <si>
    <t>1.27.1.9</t>
  </si>
  <si>
    <t>UNION UNIVERSAL DE 2 1/2" PRESION</t>
  </si>
  <si>
    <t>UNION UNIVERSAL DE 2" PVC SANITARIO</t>
  </si>
  <si>
    <t>UNION UNIVERSAL DE PVC 1/2"</t>
  </si>
  <si>
    <t>VALVA SEPARADORA TAYLOR</t>
  </si>
  <si>
    <t>VARILLA CORRUGADA DE 3 / 8</t>
  </si>
  <si>
    <t>VARILLA INOXIDABLE</t>
  </si>
  <si>
    <t>VASTAGO 15,0 RECIDUDA PERFECTA 3787</t>
  </si>
  <si>
    <t>VASTAGO DE REF 01061</t>
  </si>
  <si>
    <t>VASTAGO LAVAMANOS REF 014670001</t>
  </si>
  <si>
    <t>VASTAGO REF 01072</t>
  </si>
  <si>
    <t>1.66.4</t>
  </si>
  <si>
    <t>VIDRIO RN 4MM 455 X 415</t>
  </si>
  <si>
    <t>VINILO FRASCO DE 225 CENTIMETROS CUBICOS</t>
  </si>
  <si>
    <t>VINILO FRASCO X 33 GRAMOS</t>
  </si>
  <si>
    <t>Papeleria, Utiles de Escritorio y Oficina</t>
  </si>
  <si>
    <t>1.52.1.1</t>
  </si>
  <si>
    <t>ACETATO PARA FOTOCOPIA CAJA CON 50 UNIDADES</t>
  </si>
  <si>
    <t>ACETATO PARA FOTOCOPIA CAJA CON 100 UNIDADES</t>
  </si>
  <si>
    <t>ACETATO PARA IMPRESORA CAJA CON 100 UNIDADES</t>
  </si>
  <si>
    <t>ACETATO PARA IMPRESORA CAJA CON 50 UNIDADES</t>
  </si>
  <si>
    <t xml:space="preserve"> 1.52.1.2</t>
  </si>
  <si>
    <t>ACUARELA CAJA CON PALETA DE 6 COLORES</t>
  </si>
  <si>
    <t xml:space="preserve"> 1.52.1.3</t>
  </si>
  <si>
    <t>AGENDA TELEFONICA</t>
  </si>
  <si>
    <t>ALMOHADILLA DACTILAR</t>
  </si>
  <si>
    <t>ALMOHADILLA PARA SELLO</t>
  </si>
  <si>
    <t xml:space="preserve"> 1.52.1.4</t>
  </si>
  <si>
    <t>ANILLO PLASTICO PARA ENCUADERNAR PAQUETE CON 40 UNIDADES DE 6 MILIMETROS X 60 CENTIMETROS</t>
  </si>
  <si>
    <t>ARGOLLA TAMAÑO CARTA PARA ENCUADERNAR</t>
  </si>
  <si>
    <t xml:space="preserve"> 1.52.1.13</t>
  </si>
  <si>
    <t>BANDERITA DE COLORES</t>
  </si>
  <si>
    <t>BISTURI CORTA PAPEL L200</t>
  </si>
  <si>
    <t>1.52.1.8</t>
  </si>
  <si>
    <t>BLOCK DE ANOTACIONES TAMAÑO CARTA CUADRICULADO LIBRETA CON 50 HOJAS</t>
  </si>
  <si>
    <t>BLOCK DE ANOTACIONES TAMAÑO CARTA RAYADO LIBRETA CON 50 HOJAS</t>
  </si>
  <si>
    <t>BLOCK DE ANOTACIONES TAMAÑO OFICIO RAYADO LIBRETA CON 50 HOJAS</t>
  </si>
  <si>
    <t>BLOCK DE PAPEL BOND TAMAÑO CARTA</t>
  </si>
  <si>
    <t>BLOCK DE PAPEL BOND TAMAÑO OFICIO</t>
  </si>
  <si>
    <t>BLOCK DE PAPEL MEDIA CARTA</t>
  </si>
  <si>
    <t>BLOCK DE PAPEL PERIODICO TAMAÑO CARTA</t>
  </si>
  <si>
    <t>1.52.1.17</t>
  </si>
  <si>
    <t>BORRADOR DE TABLERO ACRILICO</t>
  </si>
  <si>
    <t>BORRADOR DE TINTA EN FORMA DE LAPIZ</t>
  </si>
  <si>
    <t>BORRADOR NATA CAJA CON 12 UNIDADES</t>
  </si>
  <si>
    <t>BORRADOR NATA GRANDE (56*22*9) MILIMETROS</t>
  </si>
  <si>
    <t>BORRADOR NATA PEQUEÑO (40*28*9) MILIMETROS</t>
  </si>
  <si>
    <t>BOTON PARA CINTA</t>
  </si>
  <si>
    <t xml:space="preserve"> 1.52.1.18</t>
  </si>
  <si>
    <t>CAJA DE CARTON PARA ARCHIVO No 20</t>
  </si>
  <si>
    <t>CAJA DE CARTON PARA ARCHIVO No 4</t>
  </si>
  <si>
    <t>CAJA EN CARTON (60*40*40) CENTIMETROS</t>
  </si>
  <si>
    <t>1.53.7</t>
  </si>
  <si>
    <t>CALENDARIO DE ESCRITORIO</t>
  </si>
  <si>
    <t xml:space="preserve"> 1.52.1.12</t>
  </si>
  <si>
    <t>CARATULA PLASTICA TAMAÑO CARTA EN PVC JUEGO CON 2 UNIDADES</t>
  </si>
  <si>
    <t>CARATULA TAMAÑO CARTA PARA EXPEDIENTE</t>
  </si>
  <si>
    <t>CARATULA TAMAÑO OFICIO PARA EXPEDIENTE</t>
  </si>
  <si>
    <t>1.52.1.6</t>
  </si>
  <si>
    <t>CARPETA A-Z TAMAÑO CARTA</t>
  </si>
  <si>
    <t>CARPETA A-Z TAMAÑO CARTA PAQUETE CON 12 UNIDADES</t>
  </si>
  <si>
    <t>CARPETA A-Z TAMAÑO OFICIO</t>
  </si>
  <si>
    <t>CARPETA A-Z TAMAÑO OFICIO PAQUETE CON 12 UNIDADES</t>
  </si>
  <si>
    <t>1.52.1.19</t>
  </si>
  <si>
    <t>CARPETA CELUGUIA TAMAÑO CARTA PAQUETE CON 12 UNIDADES</t>
  </si>
  <si>
    <t>CARPETA CELUGUIA TAMAÑO CARTA</t>
  </si>
  <si>
    <t>CARPETA CELUGUIA TAMAÑO OFICIO PAQUETE CON 12 UNIDADES</t>
  </si>
  <si>
    <t>CARPETA CELUGUIA TAMAÑO OFICIO</t>
  </si>
  <si>
    <t>CARPETA COLGANTE TAMAÑO CARTA</t>
  </si>
  <si>
    <t>CARPETA COLGANTE TAMAÑO OFICIO</t>
  </si>
  <si>
    <t>CARPETA DE ROTULOS 2140 30X4X22</t>
  </si>
  <si>
    <t>CARPETA KIMBERLY TAMAÑO CARTA</t>
  </si>
  <si>
    <t>CARPETA LEGAJADOR AZ TAMAÑO CARTA</t>
  </si>
  <si>
    <t>CARPETA LEGAJADOR AZ TAMAÑO OFICIO</t>
  </si>
  <si>
    <t>CARPETA MULTIFOLDER DOS TAPAS</t>
  </si>
  <si>
    <t>CARPETA PARA HISTORIA CLINICA CAJA CON 700 UNIDADES</t>
  </si>
  <si>
    <t>CARPETA PARA HISTORIA CLINICA</t>
  </si>
  <si>
    <t>CARPETA PLASTICA COLGANTE TAMAÑO OFICIO</t>
  </si>
  <si>
    <t>1.52.1.20</t>
  </si>
  <si>
    <t>CARTON BLANCO</t>
  </si>
  <si>
    <t xml:space="preserve"> 1.52.1.76</t>
  </si>
  <si>
    <t>CARTUCHO PARA IMPRESORA EPSON STYLUS 777 COLOR</t>
  </si>
  <si>
    <t>CARTUCHO PARA IMPRESORA EPSON STYLUS 777 NEGRO</t>
  </si>
  <si>
    <t>CARTUCHO PARA IMPRESORA EPSON STYLUS SCAN 2500 COLOR</t>
  </si>
  <si>
    <t>CARTUCHO PARA IMPRESORA EPSON STYLUS SCAN 2500 NEGRO</t>
  </si>
  <si>
    <t>CARTUCHO PARA IMPRESORA HP 4127A</t>
  </si>
  <si>
    <t>CARTUCHO PARA IMPRESORA HP 610 C DESKJET</t>
  </si>
  <si>
    <t>CARTUCHO PARA IMPRESORA HP LASER JET 1010</t>
  </si>
  <si>
    <t>CARTUCHO PARA IMPRESORA HP PSC 1410 NEGRO</t>
  </si>
  <si>
    <t>CARTUCHO PARA IMPRESORA INKJET HP DJ 840C/ C6625A COLOR</t>
  </si>
  <si>
    <t>CARTUCHO PARA IMPRESORA INKJET HP DJ 840C/ C6625A NEGRO</t>
  </si>
  <si>
    <t>CARTUCHO PARA IMPRESORA LASER HP LJ 5L/6L C3906A</t>
  </si>
  <si>
    <t>1.52.1.21.108</t>
  </si>
  <si>
    <t>CARTULINA PLIEGO</t>
  </si>
  <si>
    <t xml:space="preserve">1.52.1.21     </t>
  </si>
  <si>
    <t>CARTULINA IRIS PLIEGO</t>
  </si>
  <si>
    <t>CARTULINA OCTAVO COLOR PAQUETE CON 10 UNIDADES</t>
  </si>
  <si>
    <t xml:space="preserve">1.52.1.16     </t>
  </si>
  <si>
    <t>CASETTE PARA GRABADORA</t>
  </si>
  <si>
    <t>CASSETTE DATA TAPE 4 MM X 120 MINUTOS</t>
  </si>
  <si>
    <t>CASSETTE DE AUDIO DE 60 MINUTOS</t>
  </si>
  <si>
    <t>CASSETTE DE VIDEO VHS 120 MINUTOS</t>
  </si>
  <si>
    <t>CASSETTE DE VIDEO VHS 8MM</t>
  </si>
  <si>
    <t>CASSETTE PARA VIDEOGRABADORA MINI DVC</t>
  </si>
  <si>
    <t xml:space="preserve"> 1.52.1.22</t>
  </si>
  <si>
    <t>CHINCHE CAJA CON 50 UNIDADES</t>
  </si>
  <si>
    <t>CINTA DOBLE FAX UNIDAD X 100 CENTIMETROS</t>
  </si>
  <si>
    <t>1.32.10.8</t>
  </si>
  <si>
    <t>CINTA PARA ENMASCARAR ROLLO DE 24 MILIMETROS X 4000 CENTIMETROS</t>
  </si>
  <si>
    <t>CINTA PARA ENMASCARAR ROLLO DE 15 MILIMETROS X 2500 CENTIMETROS</t>
  </si>
  <si>
    <t>CINTA PARA ENMASCARAR ROLLO DE 18 MILIMETROS X 2500 CENTIMETROS</t>
  </si>
  <si>
    <t>CINTA PARA ENMASCARAR ROLLO DE 18 MILIMETROS X 4000 CENTIMETROS</t>
  </si>
  <si>
    <t>1.52.1.31</t>
  </si>
  <si>
    <t>CINTA PARA IMPRESORA EPSON 7753</t>
  </si>
  <si>
    <t>CINTA PARA IMPRESORA EPSON 8000</t>
  </si>
  <si>
    <t>CINTA PARA IMPRESORA EPSON 8750</t>
  </si>
  <si>
    <t>CINTA PARA IMPRESORA EPSON DFX 5000 / 8000</t>
  </si>
  <si>
    <t>CINTA PARA IMPRESORA EPSON FX-1050</t>
  </si>
  <si>
    <t>CINTA PARA IMPRESORA EPSON FX-1170</t>
  </si>
  <si>
    <t>CINTA PARA IMPRESORA EPSON FX-1180</t>
  </si>
  <si>
    <t>CINTA PARA IMPRESORA EPSON LQ 2170</t>
  </si>
  <si>
    <t>CINTA PARA IMPRESORA EPSON LQ 300/800/8750</t>
  </si>
  <si>
    <t>CINTA PARA IMPRESORA EPSON LX-300</t>
  </si>
  <si>
    <t>CINTA PARA IMPRESORA IBM 4226</t>
  </si>
  <si>
    <t>CINTA PARA IMPRESORA LEXMARK 2400</t>
  </si>
  <si>
    <t>CINTA PARA IMPRESORA PANASONIC KXP-170</t>
  </si>
  <si>
    <t>CINTA PARA IMPRESORA PANASONIC KX-P2</t>
  </si>
  <si>
    <t>CINTA PARA IMPRESORA PANASONIC KXP-3696</t>
  </si>
  <si>
    <t>CINTA PARA IMPRESORA PANASONIC KXP-3697</t>
  </si>
  <si>
    <t xml:space="preserve"> 1.52.1.30</t>
  </si>
  <si>
    <t>CINTA PARA MAQUINA DE ESCRIBIR PANASONIC KX 2020</t>
  </si>
  <si>
    <t>CINTA PARA MAQUINA OLIVETI ET 121 NYLON</t>
  </si>
  <si>
    <t>1.52.1.28</t>
  </si>
  <si>
    <t>CINTA PARA SUMADORA</t>
  </si>
  <si>
    <t>1.52.1.25</t>
  </si>
  <si>
    <t>CINTA PEGANTE TRANSPARENTE ROLLO DE 5,08 X 100 METROS</t>
  </si>
  <si>
    <t>CINTA ROTULADORA</t>
  </si>
  <si>
    <t>1.52.1.45.23</t>
  </si>
  <si>
    <t>CLIP CAJA CON 100 UNIDADES</t>
  </si>
  <si>
    <t>1.52.1.45</t>
  </si>
  <si>
    <t>CLIP GRANDE CAJA CON 100 UNIDADES</t>
  </si>
  <si>
    <t>1.52.1.45.27</t>
  </si>
  <si>
    <t>CLIP MARIPOSA CAJA CON 100 UNIDADES</t>
  </si>
  <si>
    <t>CLIP MARIPOSA CAJA CON 50 UNIDADES</t>
  </si>
  <si>
    <t>1.52.1.56</t>
  </si>
  <si>
    <t>COMPUCARTA DE 14 7/8 X 11 X 1 PARTE CAJA CON 3000 HOJAS</t>
  </si>
  <si>
    <t>COMPUCARTA DE 14 7/8 X 11 X 2 PARTES CAJA CON 1500 HOJAS</t>
  </si>
  <si>
    <t>COMPUCARTA DE 14 7/8 X 11 X 3 PARTES CAJA CON 1000 HOJAS</t>
  </si>
  <si>
    <t>COMPUCARTA DE 14 7/8 X 11 X 4 PARTES CAJA CON 750 HOJAS</t>
  </si>
  <si>
    <t>COMPUCARTA DE 9 1/2 X 11 X 1 PARTE CAJA CON 3000 HOJAS</t>
  </si>
  <si>
    <t>COMPUCARTA DE 9 1/2 X 11 X 2 PARTES CAJA CON 1500 HOJAS</t>
  </si>
  <si>
    <t>COMPUCARTA DE 9 1/2 X 11 X 3 PARTES CAJA CON 1000 HOJAS</t>
  </si>
  <si>
    <t>COMPUCARTA DE 9 1/2 X 11 X 4 PARTES CAJA CON 750 HOJAS</t>
  </si>
  <si>
    <t>COMPUOFICIO DE 14 7/8 X 13 X 1 PARTE CAJA CON 3000 HOJAS</t>
  </si>
  <si>
    <t>COMPUOFICIO DE 14 7/8 X 13 X 2 PARTES CAJA CON 1500 HOJAS</t>
  </si>
  <si>
    <t>COMPUOFICIO DE 14 7/8 X 13 X 3 PARTES CAJA CON 1000 HOJAS</t>
  </si>
  <si>
    <t>COMPUOFICIO DE 14 7/8 X 13 X 4 PARTES CAJA CON 750 HOJAS</t>
  </si>
  <si>
    <t>COMPUOFICIO DE 9 1/2 X 13 X 1 PARTE CAJA CON 3000 HOJAS</t>
  </si>
  <si>
    <t>COMPUOFICIO DE 9 1/2 X 13 X 2 PARTES CAJA CON 1500 HOJAS</t>
  </si>
  <si>
    <t>COMPUOFICIO DE 9 1/2 X 13 X 3 PARTES CAJA CON 1000 HOJAS</t>
  </si>
  <si>
    <t>COMPUOFICIO DE 9 1/2 X 13 X 4 PARTES CAJA CON 750 HOJAS</t>
  </si>
  <si>
    <t>COMPUROTULO PAQUETE CON 1320 UNIDADES DE 30 X 22 MILIMETROS</t>
  </si>
  <si>
    <t xml:space="preserve">1.52.1.35     </t>
  </si>
  <si>
    <t>CORRECTOR LIQUIDO FRASCO DE 17 CENTIMETROS CUBICOS</t>
  </si>
  <si>
    <t>CORRECTOR LIQUIDO FRASCO DE 12 CENTIMETROS CUBICOS</t>
  </si>
  <si>
    <t>CORRECTOR LIQUIDO FRASCO X 30 GRAMOS</t>
  </si>
  <si>
    <t>CORRECTOR LIQUIDO FRASCO DE 7 CENTIMETROS CUBICOS</t>
  </si>
  <si>
    <t>1.52.1.35.11</t>
  </si>
  <si>
    <t>CORRECTOR LIQUIDO LAPIZ</t>
  </si>
  <si>
    <t xml:space="preserve">1.52.1.23     </t>
  </si>
  <si>
    <t>CRAYOLA CAJA CON 12 UNIDADES</t>
  </si>
  <si>
    <t xml:space="preserve">1.52.1.24 </t>
  </si>
  <si>
    <t>CUADERNO ARGOLLADO GRANDE</t>
  </si>
  <si>
    <t>CUADERNO ARGOLLADO PEQUEÑO</t>
  </si>
  <si>
    <t>CUADERNO CUADRICULADO UNIDAD CON 80 HOJAS</t>
  </si>
  <si>
    <t xml:space="preserve">1.52.1.36     </t>
  </si>
  <si>
    <t>CUCHILLA PARA BISTURI PAQUETE CON 12 UNIDADES</t>
  </si>
  <si>
    <t>1,52,1,</t>
  </si>
  <si>
    <t>CD  REGRABABLES</t>
  </si>
  <si>
    <t xml:space="preserve"> 1.52.1.37</t>
  </si>
  <si>
    <t>DILUYENTE PARA CORRECTOR FRASCO DE 100 CENTIMETROS CUBICOS</t>
  </si>
  <si>
    <t xml:space="preserve"> 1.52.1.72</t>
  </si>
  <si>
    <t>DISCO COMPACTO CD-R CAJA CON 10 UNIDADES</t>
  </si>
  <si>
    <t>DISCO COMPACTO CD-RW CAJA CON 10 UNIDADES</t>
  </si>
  <si>
    <t xml:space="preserve">1.52.1.29     </t>
  </si>
  <si>
    <t>DISKETTE 3,5 HD CAJA CON 10 UNIDADES</t>
  </si>
  <si>
    <t>1.52.1.64</t>
  </si>
  <si>
    <t>ESCARAPELA TRANSPARENTE CON CORDON  (porta carne)</t>
  </si>
  <si>
    <t>ESCOBILLA CAJA CON 2 UNIDADES</t>
  </si>
  <si>
    <t>1.52.1.9</t>
  </si>
  <si>
    <t>ESFERO MICROPUNTA</t>
  </si>
  <si>
    <t>ESFERO MICROPUNTA CAJA CON 12 UNIDADES</t>
  </si>
  <si>
    <t>ESFERO MINA AZUL CAJA CON 12 UNIDADES</t>
  </si>
  <si>
    <t>ESFERO MINA NEGRA CAJA CON 12 UNIDADES</t>
  </si>
  <si>
    <t>ESFERO MINA NEGRA</t>
  </si>
  <si>
    <t>ESFERO MINA ROJA CAJA CON 12 UNIDADES</t>
  </si>
  <si>
    <t>ESFERO MINA ROJA</t>
  </si>
  <si>
    <t>ESFERO MINA VERDE CAJA CON 12 UNIDADES</t>
  </si>
  <si>
    <t>ESPACIADOR DIGITAL CAJA CON 4 UNIDADES</t>
  </si>
  <si>
    <t xml:space="preserve">ETIQUETA AUTOADHESIVA </t>
  </si>
  <si>
    <t>FONOMEMO</t>
  </si>
  <si>
    <t>FONOMEMO CUADERNILLO CON 100 HOJAS A 3 PARTES</t>
  </si>
  <si>
    <t>FORMULARIO RETE FUENTE</t>
  </si>
  <si>
    <t>1.52.1.5</t>
  </si>
  <si>
    <t>FUELLE ALTIMA ADULTO</t>
  </si>
  <si>
    <t>FUELLE DE SILICONA</t>
  </si>
  <si>
    <t>FUELLE PEDIATRICO ALTIMA</t>
  </si>
  <si>
    <t xml:space="preserve">1.52.1.45    </t>
  </si>
  <si>
    <t>GANCHO CAIMAN</t>
  </si>
  <si>
    <t xml:space="preserve">1.52.1.45  </t>
  </si>
  <si>
    <t>GANCHO LEGAJADOR CAJA CON 20 JUEGOS</t>
  </si>
  <si>
    <t>GANCHO LEGAJADOR CAJA CON 50 JUEGOS</t>
  </si>
  <si>
    <t>GANCHO PARA EXPEDIENTE CABEZA REDONDA No 9 CAJA CON 100 UNIDADES</t>
  </si>
  <si>
    <t>GRAPA COBRIZADA DE 5 MILIMETROS CAJA CON 500 UNIDADES</t>
  </si>
  <si>
    <t>1.52.1.45.76</t>
  </si>
  <si>
    <t>GRAPA ESTANDAR PARA COSEDORA CAJA CON 1000 UNIDADES</t>
  </si>
  <si>
    <t>GRAPA ESTANDAR PARA COSEDORA CAJA CON 500 UNIDADES</t>
  </si>
  <si>
    <t>GRAPA ESTANDAR PARA COSEDORA CAJA CON 5000 UNIDADES</t>
  </si>
  <si>
    <t>GRAPA ESTANDAR PARA COSEDORA CAJA CON 600 UNIDADES</t>
  </si>
  <si>
    <t>GRAPA INDUSTRIAL DE 23/10 CAJA CON 5000 UNIDADES</t>
  </si>
  <si>
    <t>HOJA DE PROTECCION CARTA Y OFICIO</t>
  </si>
  <si>
    <t xml:space="preserve"> 1.52.1.36</t>
  </si>
  <si>
    <t>HOJA PARA BISTURI PEQUEÑO CAJA CON 12 UNIDADES</t>
  </si>
  <si>
    <t>1.52.2.2</t>
  </si>
  <si>
    <t>HUELLERO DACTILAR 13 X 9</t>
  </si>
  <si>
    <t xml:space="preserve">1.52.2.15     </t>
  </si>
  <si>
    <t>HUMEDECEDOR DACTILAR</t>
  </si>
  <si>
    <t>1.52.1.42</t>
  </si>
  <si>
    <t xml:space="preserve">JUEGO DE 2 TAPAS LEGAJADORAS SIN ALETA, ELABORADAS EN PROPALCOTE DE 320 GMS BLANCO, PH NEUTRO; CON GANCHO LEGAJADOR DE 2 PIEZAS TIPO CREMALLERA, EN COLOR BLANCO. </t>
  </si>
  <si>
    <t>CAJA DE CARTON CORRUGADO PARA ARCHIVO, DIMENSIONES: 20,5 Cm DE FRENTE; 39 Cm FONDO; 27Cm ALTO. REFX200</t>
  </si>
  <si>
    <t xml:space="preserve"> 1.48.1.19</t>
  </si>
  <si>
    <t>KARDEX EN CARTULINA</t>
  </si>
  <si>
    <t xml:space="preserve">1.52.1.38 </t>
  </si>
  <si>
    <t>LAPIZ MINA AZUL CAJA CON 10 UNIDADES</t>
  </si>
  <si>
    <t>LAPIZ MINA AZUL</t>
  </si>
  <si>
    <t>LAPIZ MINA NEGRA CAJA CON 10 UNIDADES</t>
  </si>
  <si>
    <t>LAPIZ MINA NEGRA CAJA CON 12 UNIDADES</t>
  </si>
  <si>
    <t>LAPIZ MINA NEGRA</t>
  </si>
  <si>
    <t>LAPIZ MINA ROJA CAJA CON 12 UNIDADES</t>
  </si>
  <si>
    <t>LAPIZ MINA ROJA CAJA CON 10 UNIDADES</t>
  </si>
  <si>
    <t>LAPIZ MINA ROJA</t>
  </si>
  <si>
    <t>LAPIZ MINA VERDE CAJA CON 24 UNIDADES</t>
  </si>
  <si>
    <t>LAPIZ MINA VERDE</t>
  </si>
  <si>
    <t>LAPIZ PARA COLOREAR CAJA CON 12 UNIDADES</t>
  </si>
  <si>
    <t xml:space="preserve"> 1.52.1.52</t>
  </si>
  <si>
    <t>LIBRETA PARA TAQUIGRAFIA LIBRETA CON 70 HOJAS</t>
  </si>
  <si>
    <t>LIBRETA PARA TAQUIGRAFIA LIBRETA CON 50 HOJAS</t>
  </si>
  <si>
    <t>LIBRETA RAYADA LIBRETA CON 50 HOJAS</t>
  </si>
  <si>
    <t>1.52.1.53.7</t>
  </si>
  <si>
    <t>LIBRO DE ACTAS UNIDAD CON 100 FOLIOS</t>
  </si>
  <si>
    <t>1.52.1.53.3</t>
  </si>
  <si>
    <t>LIBRO DE ACTAS UNIDAD CON 200 FOLIOS</t>
  </si>
  <si>
    <t>1.52.1.53</t>
  </si>
  <si>
    <t>LIBRO DE ACTAS UNIDAD CON 300 FOLIOS</t>
  </si>
  <si>
    <t>LIBRO DE ACTAS UNIDAD CON 400 FOLIOS</t>
  </si>
  <si>
    <t>LIBRO DE ACTAS UNIDAD CON 500 FOLIOS</t>
  </si>
  <si>
    <t>LIBRO RADICADOR UNIDAD CON 100 FOLIOS</t>
  </si>
  <si>
    <t>LIBRO RADICADOR UNIDAD CON 200 FOLIOS</t>
  </si>
  <si>
    <t>LIBRO RADICADOR UNIDAD CON 300 FOLIOS</t>
  </si>
  <si>
    <t>LIBRO RADICADOR UNIDAD CON 400 FOLIOS</t>
  </si>
  <si>
    <t>LIBRO RADICADOR UNIDAD CON 500 FOLIOS</t>
  </si>
  <si>
    <t>LIBRO RADICADOR UNIDAD CON 600 FOLIOS</t>
  </si>
  <si>
    <t xml:space="preserve"> 1.52.1.54 </t>
  </si>
  <si>
    <t>MARBETE PAQUETE CON 198 UNIDADES</t>
  </si>
  <si>
    <t xml:space="preserve">1.52.1.41    </t>
  </si>
  <si>
    <t>MARCADOR ACETATO CAJA CON 50 UNIDADES</t>
  </si>
  <si>
    <t>MARCADOR BORRABLE CAJA CON 6 UNIDADES</t>
  </si>
  <si>
    <t>MARCADOR PARA PLACA CAJA CON 12 UNIDADES</t>
  </si>
  <si>
    <t>MARCADOR PARA TUBO DE VIDRIO</t>
  </si>
  <si>
    <t>MARCADOR PERMANENTE DE MINA AZUL</t>
  </si>
  <si>
    <t>MARCADOR PERMANENTE DE MINA NEGRA CAJA CON 12 UNIDADES</t>
  </si>
  <si>
    <t>MARCADOR PERMANENTE DE MINA ROJA</t>
  </si>
  <si>
    <t>MARCADOR PERMANENTE DE MINA VERDE</t>
  </si>
  <si>
    <t>1.52.1.16</t>
  </si>
  <si>
    <t>MICROCASETTE DE AUDIO</t>
  </si>
  <si>
    <t xml:space="preserve"> 1.52.1.44</t>
  </si>
  <si>
    <t>MINA DE 0,5 MILIMETROS HB CAJA CON 12 UNIDADES</t>
  </si>
  <si>
    <t>1.52.1.85</t>
  </si>
  <si>
    <t>NOTA AUTOADHESIVA TACO CON 100 HOJAS</t>
  </si>
  <si>
    <t>NOTA AUTOADHESIVA TALONARIO CON 100 HOJAS</t>
  </si>
  <si>
    <t>NUMERO ADHESIVO ROLLO CON 1000 UNIDADES</t>
  </si>
  <si>
    <t xml:space="preserve">1.47.5.10.1    </t>
  </si>
  <si>
    <t>PAD MOUSE</t>
  </si>
  <si>
    <t xml:space="preserve">1.52.1.56    </t>
  </si>
  <si>
    <t>PAPEL BOND PLIEGO</t>
  </si>
  <si>
    <t>1.52.1.56.276</t>
  </si>
  <si>
    <t>PAPEL BOND DE 60 GRAMOS TAMAÑO CARTA RESMA CON 500 HOJAS</t>
  </si>
  <si>
    <t>1.52.1.56.277</t>
  </si>
  <si>
    <t>PAPEL BOND DE 60 GRAMOS TAMAÑO OFICIO RESMA CON 500 HOJAS</t>
  </si>
  <si>
    <t>1.52.1.56.13</t>
  </si>
  <si>
    <t>PAPEL BOND DE 75 GRAMOS TAMAÑO CARTA RESMA CON 500 HOJAS</t>
  </si>
  <si>
    <t>1.52.1.56.17</t>
  </si>
  <si>
    <t>PAPEL BOND DE 75 GRAMOS TAMAÑO OFICIO RESMA CON 500 HOJAS</t>
  </si>
  <si>
    <t xml:space="preserve">1.52.1.56   </t>
  </si>
  <si>
    <t>PAPEL CARBON TAMAÑO CARTA PAQUETE CON 100 UNIDADES</t>
  </si>
  <si>
    <t>PAPEL CARBON TAMAÑO OFICIO BLOCK CON 100 UNIDADES</t>
  </si>
  <si>
    <t>PAPEL CELOFAN PLIEGO</t>
  </si>
  <si>
    <t xml:space="preserve">1.52.1.55     </t>
  </si>
  <si>
    <t>PAPEL CONTAC DE COLOR ROLLO X 2000 CENTIMETROS</t>
  </si>
  <si>
    <t>PAPEL CONTAC TRANSPARENTE ROLLO X 100 CENTIMETROS</t>
  </si>
  <si>
    <t>PAPEL CONTAC TRANSPARENTE ROLLO X 200 CENTIMETROS</t>
  </si>
  <si>
    <t>PAPEL CONTAC TRANSPARENTE ROLLO X 500 CENTIMETROS</t>
  </si>
  <si>
    <t>PAPEL CONTAC TRANSPARENTE ROLLO X 2000 CENTIMETROS</t>
  </si>
  <si>
    <t>PAPEL CONTAC TRANSPARENTE ROLLO X 5000 CENTIMETROS</t>
  </si>
  <si>
    <t>PAPEL CONTAC TRANSPARENTE ROLLO X 10000 CENTIMETROS</t>
  </si>
  <si>
    <t>PAPEL CREPE PLIEGO</t>
  </si>
  <si>
    <t>PAPEL CUADRICULADO PAQUETE CON 100 UNIDADES</t>
  </si>
  <si>
    <t>PAPEL CUADRICULADO LIBRETA CON 5 HOJAS</t>
  </si>
  <si>
    <t>PAPEL DEGRADE DE 115 GRAMOS PLIEGO</t>
  </si>
  <si>
    <t>PAPEL DIGILASER DE 75 GRAMOS TAMAÑO CARTA RESMA CON 500 HOJAS</t>
  </si>
  <si>
    <t>PAPEL FOTOGRAFICO OPACO TABLOIDE DE 90 GRAMOS RESMA CON 500 HOJAS</t>
  </si>
  <si>
    <t>PAPEL FOTOGRAFICO OPACO TAMAÑO CARTA DE 90 GRAMOS RESMA CON 500 HOJAS</t>
  </si>
  <si>
    <t>PAPEL FOTOGRAFICO OPACO TAMAÑO OFICIO DE 90 GRAMOS RESMA CON 500 HOJAS</t>
  </si>
  <si>
    <t>PAPEL IRIS DE COLOR RESMA CON 500 HOJAS</t>
  </si>
  <si>
    <t>PAPEL KIMBERLY TAMAÑO CARTA RESMA CON 500 HOJAS</t>
  </si>
  <si>
    <t>PAPEL MASTER STENCIL PARA DUPLICADORA RISSOGRAPH GR-3710 CAJA CON 2 UNIDADES</t>
  </si>
  <si>
    <t>PAPEL MULTIUSO COLOR RESMA CON 320 HOJAS</t>
  </si>
  <si>
    <t xml:space="preserve">1.52.1.81     </t>
  </si>
  <si>
    <t>PAPEL PARA FAX ROLLO DE 210 X 3000 CENTIMETROS</t>
  </si>
  <si>
    <t>PAPEL PARA FAX ROLLO DE 216 X 3000 CENTIMETROS</t>
  </si>
  <si>
    <t>PAPEL PARA FAX ROLLO DE 218 X 3000 CENTIMETROS</t>
  </si>
  <si>
    <t>PAPEL PARA IMPRENTA TAMAÑO CARTA RESMA CON 500 HOJAS</t>
  </si>
  <si>
    <t>PAPEL PARA IMPRENTA TAMAÑO OFICIO RESMA CON 500 HOJAS</t>
  </si>
  <si>
    <t>PAPEL PARA SUMADORA ROLLO DE 57 X 4000 CENTIMETROS</t>
  </si>
  <si>
    <t>PAPEL PARA SUMADORA ROLLO X 2800 CENTIMETROS</t>
  </si>
  <si>
    <t>PAPEL PERGAMINO</t>
  </si>
  <si>
    <t>PAPEL PERIODICO PLIEGO</t>
  </si>
  <si>
    <t>PAPEL PERIODICO TAMAÑO OFICIO DE 75 GRAMOS RESMA CON 500 HOJAS</t>
  </si>
  <si>
    <t>PAPEL PLASTICO PARA EMPAQUE ROLLO DE 65 X 20000 CENTIMETROS CALIBRE 3</t>
  </si>
  <si>
    <t>PAPEL REGALO PLIEGO</t>
  </si>
  <si>
    <t>PAPEL SEDA PLIEGO</t>
  </si>
  <si>
    <t>PAPEL SEGURIDAD 9 1/2 X 11 CONCEPTO ESPECIALISTA CAJA CON 1000 UNIDADES</t>
  </si>
  <si>
    <t>PAPEL SEGURIDAD 9 1/2 X 11 JUNTAS MEDICAS CAJA CON 1000 HOJAS</t>
  </si>
  <si>
    <t>PAPEL SILUETA OCTAVO</t>
  </si>
  <si>
    <t>PAPEL SILUETA PLIEGO</t>
  </si>
  <si>
    <t>PASTA CATALOGO PLASTICA 1,5 CARTA</t>
  </si>
  <si>
    <t>PASTA CATALOGO PLASTICA 2,0 OFICIO</t>
  </si>
  <si>
    <t>1.52.1.48</t>
  </si>
  <si>
    <t>PEGANTE FRASCO DE 225 CENTIMETROS CUBICOS</t>
  </si>
  <si>
    <t>PEGANTE FRASCO X 40 GRAMOS</t>
  </si>
  <si>
    <t>PEGANTE FRASCO X 125 GRAMOS</t>
  </si>
  <si>
    <t>1.52.1.48.12</t>
  </si>
  <si>
    <t>PEGANTE FRASCO X 225 GRAMOS</t>
  </si>
  <si>
    <t>PEGANTE FRASCO X 250 GRAMOS</t>
  </si>
  <si>
    <t>PEGANTE FRASCO X 255 GRAMOS</t>
  </si>
  <si>
    <t>PEGANTE FRASCO X 210 GRAMOS</t>
  </si>
  <si>
    <t>PEGANTE FRASCO X 20 GRAMOS</t>
  </si>
  <si>
    <t>PEGANTE FRASCO X 240 GRAMOS</t>
  </si>
  <si>
    <t>PEGANTE EN BARRA BARRA X 22 GRAMOS</t>
  </si>
  <si>
    <t>PEGANTE EN BARRA BARRA X 10 GRAMOS</t>
  </si>
  <si>
    <t>PEGANTE EN BARRA BARRA X 21 GRAMOS</t>
  </si>
  <si>
    <t>PEGANTE EN BARRA BARRA X 20 GRAMOS</t>
  </si>
  <si>
    <t>1.52.1.48.32</t>
  </si>
  <si>
    <t>PEGANTE EN BARRA BARRA X 30 GRAMOS</t>
  </si>
  <si>
    <t>PEGANTE INSTANTANEO</t>
  </si>
  <si>
    <t xml:space="preserve">1.52.1.61     </t>
  </si>
  <si>
    <t>PLASTILINA CAJA CON 12 UNIDADES</t>
  </si>
  <si>
    <t>PLASTILINA CAJA CON 8 UNIDADES</t>
  </si>
  <si>
    <t>PLASTILINA BOLSA X 250 GRAMOS</t>
  </si>
  <si>
    <t>PLASTILINA UNIDAD X 500 GRAMOS</t>
  </si>
  <si>
    <t>PLASTILINA LIMPIATIPOS CAJA CON 2 BARRAS</t>
  </si>
  <si>
    <t>PLASTILINA TERAPEUTICA FRASCO X 150 GRAMOS</t>
  </si>
  <si>
    <t>PLASTILINA TERAPEUTICA FRASCO X 30 GRAMOS</t>
  </si>
  <si>
    <t xml:space="preserve">1.52.2.25     </t>
  </si>
  <si>
    <t>PLUMIGRAFO MICROPUNTA</t>
  </si>
  <si>
    <t xml:space="preserve">1.47.5.9   </t>
  </si>
  <si>
    <t>PORTA CD</t>
  </si>
  <si>
    <t xml:space="preserve">1.47.5.9.1    </t>
  </si>
  <si>
    <t>PORTA DISKETTE</t>
  </si>
  <si>
    <t>PORTABORRADOR</t>
  </si>
  <si>
    <t xml:space="preserve"> 1.52.1.68 </t>
  </si>
  <si>
    <t>PORTAMINAS 0,5 MILIMETROS</t>
  </si>
  <si>
    <t>PORTAMINAS 0,7 MILIMETROS</t>
  </si>
  <si>
    <t>PORTAMINAS 2,0 MILIMETROS</t>
  </si>
  <si>
    <t xml:space="preserve"> 1.52.1</t>
  </si>
  <si>
    <t>PROTECTOR DE PAPEL</t>
  </si>
  <si>
    <t>REGLA PLASTICA UNIDAD DE 30 CENTIMETROS</t>
  </si>
  <si>
    <t>REGLA PLASTICA UNIDAD DE 50 CENTIMETROS</t>
  </si>
  <si>
    <t>REPUESTO PARA PORTABORRADOR PAQUETE CON 2 UNIDADES</t>
  </si>
  <si>
    <t xml:space="preserve">1.52.1.62    </t>
  </si>
  <si>
    <t>RESALTADOR CAJA CON 10 UNIDADES</t>
  </si>
  <si>
    <t>RESALTADOR CAJA CON 12 UNIDADES</t>
  </si>
  <si>
    <t xml:space="preserve"> 1.52.2.28   </t>
  </si>
  <si>
    <t>SELLO DE CAUCHO</t>
  </si>
  <si>
    <t>1.52.1.62.46</t>
  </si>
  <si>
    <t>SEPARADOR PAQUETE CON 5 UNIDADES</t>
  </si>
  <si>
    <t xml:space="preserve">1.52.1.21.88     </t>
  </si>
  <si>
    <t>SEPARADOR DE CARTULINA TAMAÑO CARTA PAQUETE CON 100 UNIDADES</t>
  </si>
  <si>
    <t xml:space="preserve">1.52.1.21    </t>
  </si>
  <si>
    <t>SEPARADOR DE CARTULINA TAMAÑO OFICIO PAQUETE CON 100 UNIDADES</t>
  </si>
  <si>
    <t>1.52.3.8</t>
  </si>
  <si>
    <t>SOBRE BLANCO TAMAÑO CARTA PAQUETE CON 100 UNIDADES</t>
  </si>
  <si>
    <t>SOBRE BLANCO TAMAÑO OFICIO PAQUETE CON 100 UNIDADES</t>
  </si>
  <si>
    <t>SOBRE CERRADO PARA HISTORIA CLINICA</t>
  </si>
  <si>
    <t>SOBRE DE MANILA RADIOGRAFIA 37 X 44 PAQUETE CON 100 UNIDADES</t>
  </si>
  <si>
    <t>SOBRE DE MANILA TAMAÑO EXTRA OFICIO PAQUETE CON 100 UNIDADES</t>
  </si>
  <si>
    <t>SOBRE LORD PARA TARJETA CAJA CON 100 UNIDADES</t>
  </si>
  <si>
    <t>SOBRE MANILA EXTRA GRANDE RADIOGRAFIA</t>
  </si>
  <si>
    <t>SOBRE MANILA TAMAÑO CARTA BOLSA CON 100 UNIDADES</t>
  </si>
  <si>
    <t>SOBRE MANILA TAMAÑO OFICIO BOLSA CON 100 UNIDADES</t>
  </si>
  <si>
    <t>SOBRE PROTECTOR ACETATO TAMAÑO CARTA</t>
  </si>
  <si>
    <t>SOBRES MANILA RADIOGRAFIA PAQUETE CON 100 UNIDADES</t>
  </si>
  <si>
    <t xml:space="preserve">1.52.1.59    </t>
  </si>
  <si>
    <t>TABLA LEGAJADORA EN ACRILICO</t>
  </si>
  <si>
    <t>TABLA LEGAJADORA PLASTICA</t>
  </si>
  <si>
    <t xml:space="preserve">1.52.1.85     </t>
  </si>
  <si>
    <t>TACO DE PAPEL TALONARIO CON 100 HOJAS</t>
  </si>
  <si>
    <t>TAJA LAPIZ METALICO</t>
  </si>
  <si>
    <t xml:space="preserve">1.52.1.57     </t>
  </si>
  <si>
    <t>TEMPERA CAJA CON 6 UNIDADES</t>
  </si>
  <si>
    <t>1.52.1.75</t>
  </si>
  <si>
    <t>THONNER PARA FOTOCOPIADORA 1435</t>
  </si>
  <si>
    <t>THONNER PARA FOTOCOPIADORA 2913 Z</t>
  </si>
  <si>
    <t>THONNER PARA FOTOCOPIADORA 6625</t>
  </si>
  <si>
    <t>THONNER PARA FOTOCOPIADORA MINOLTA 3936 - 302</t>
  </si>
  <si>
    <t>THONNER PARA FOTOCOPIADORA MINOLTA II 4300</t>
  </si>
  <si>
    <t>THONNER PARA FOTOCOPIADORA T 2510</t>
  </si>
  <si>
    <t>THONNER PARA FOTOCOPIADORA XEROX 8R7881</t>
  </si>
  <si>
    <t>THONNER PARA IMPRESORA C4092A HP 1100</t>
  </si>
  <si>
    <t>THONNER PARA IMPRESORA C4127 X</t>
  </si>
  <si>
    <t>THONNER PARA IMPRESORA C4129 X</t>
  </si>
  <si>
    <t>THONNER PARA IMPRESORA C6625A HP</t>
  </si>
  <si>
    <t>THONNER PARA IMPRESORA C9600 / C9801 COLOR</t>
  </si>
  <si>
    <t>THONNER PARA IMPRESORA CANNON BJ 6100 NEGRO</t>
  </si>
  <si>
    <t>THONNER PARA IMPRESORA CARTRIDGE C118</t>
  </si>
  <si>
    <t>THONNER PARA IMPRESORA EPSON STYLUS COLOR 777</t>
  </si>
  <si>
    <t>THONNER PARA IMPRESORA EPSON STYLUS COLOR T017311</t>
  </si>
  <si>
    <t>THONNER PARA IMPRESORA EPSON STYLUS NEGRA T017311</t>
  </si>
  <si>
    <t>THONNER PARA IMPRESORA HP 10C</t>
  </si>
  <si>
    <t>THONNER PARA IMPRESORA HP 3903 A</t>
  </si>
  <si>
    <t>THONNER PARA IMPRESORA HP 4000</t>
  </si>
  <si>
    <t>THONNER PARA IMPRESORA HP 4127 A</t>
  </si>
  <si>
    <t>THONNER PARA IMPRESORA HP 51626 A</t>
  </si>
  <si>
    <t>THONNER PARA IMPRESORA HP 51629 A</t>
  </si>
  <si>
    <t>THONNER PARA IMPRESORA HP 51641 X</t>
  </si>
  <si>
    <t>THONNER PARA IMPRESORA HP 51645 A</t>
  </si>
  <si>
    <t>THONNER PARA IMPRESORA HP 51649 A</t>
  </si>
  <si>
    <t>THONNER PARA IMPRESORA HP 6614 D</t>
  </si>
  <si>
    <t>THONNER PARA IMPRESORA HP 692 C</t>
  </si>
  <si>
    <t>THONNER PARA IMPRESORA HP 825 C</t>
  </si>
  <si>
    <t>THONNER PARA IMPRESORA HP 840 C</t>
  </si>
  <si>
    <t>THONNER PARA IMPRESORA HP C1823 D</t>
  </si>
  <si>
    <t>THONNER PARA IMPRESORA HP C3102 A</t>
  </si>
  <si>
    <t>THONNER PARA IMPRESORA HP C3103 A</t>
  </si>
  <si>
    <t>THONNER PARA IMPRESORA HP C3104 A</t>
  </si>
  <si>
    <t>THONNER PARA IMPRESORA HP C3105 A</t>
  </si>
  <si>
    <t>THONNER PARA IMPRESORA HP C3906 A</t>
  </si>
  <si>
    <t>THONNER PARA IMPRESORA HP C6614 D</t>
  </si>
  <si>
    <t>THONNER PARA IMPRESORA HP C6614A</t>
  </si>
  <si>
    <t>THONNER PARA IMPRESORA HP C6615 A</t>
  </si>
  <si>
    <t>THONNER PARA IMPRESORA HP C6615 D</t>
  </si>
  <si>
    <t>THONNER PARA IMPRESORA HP C8727</t>
  </si>
  <si>
    <t>THONNER PARA IMPRESORA HP C8728</t>
  </si>
  <si>
    <t>THONNER PARA IMPRESORA HP LASER JET 1022</t>
  </si>
  <si>
    <t>THONNER PARA IMPRESORA HP LASER JET 1100</t>
  </si>
  <si>
    <t>THONNER PARA IMPRESORA HP LASER JET 3380</t>
  </si>
  <si>
    <t>THONNER PARA IMPRESORA HP LASER JET 4050</t>
  </si>
  <si>
    <t>THONNER PARA IMPRESORA HP LASER JET 5L</t>
  </si>
  <si>
    <t>THONNER PARA IMPRESORA HP LASER JET 6L</t>
  </si>
  <si>
    <t>THONNER PARA IMPRESORA LASER JET 4250 REF 25942A</t>
  </si>
  <si>
    <t>THONNER PARA IMPRESORA MINOLTA 102A EP1052/1085</t>
  </si>
  <si>
    <t>THONNER PARA IMPRESORA MINOLTA 104A EP1054/1085</t>
  </si>
  <si>
    <t>THONNER PARA IMPRESORA REF 5312 C9600 / C9800 COLOR NEGRO</t>
  </si>
  <si>
    <t>THONNER PARA IMPRESORA SAMSUM ML 1610</t>
  </si>
  <si>
    <t>THONNER PARA IMPRESORA SHARP AR 200</t>
  </si>
  <si>
    <t>THONNER PARA IMPRESORA SHARP AR 5220</t>
  </si>
  <si>
    <t>THONNER PARA IMRESORA C4096A HP 2100</t>
  </si>
  <si>
    <t xml:space="preserve"> 1.52.2.33   </t>
  </si>
  <si>
    <t>TIJERA PLASTICA</t>
  </si>
  <si>
    <t xml:space="preserve">1.52.1.70    </t>
  </si>
  <si>
    <t>TINTA PARA ALMOHADILLA FRASCO DE 30 CENTIMETROS CUBICOS</t>
  </si>
  <si>
    <t>TINTA PARA DUPLICADORA RISO GRAPH</t>
  </si>
  <si>
    <t>TINTA PARA ESTILOGRAFO</t>
  </si>
  <si>
    <t>1.52.1.70.13</t>
  </si>
  <si>
    <t>TINTA PARA SELLO FRASCO DE 28 CENTIMETROS CUBICOS</t>
  </si>
  <si>
    <t xml:space="preserve"> 1.52.1.84</t>
  </si>
  <si>
    <t>TUBO SILICONA PARA PISTOLA</t>
  </si>
  <si>
    <t>1.58.7</t>
  </si>
  <si>
    <t>ZUNCHO PLASTICO</t>
  </si>
  <si>
    <t>17</t>
  </si>
  <si>
    <t xml:space="preserve">Productos de Aseo y Limpieza </t>
  </si>
  <si>
    <t>1.56.3.6</t>
  </si>
  <si>
    <t>AMBIENTADOR UNIDAD X 30 GRAMOS</t>
  </si>
  <si>
    <t>AMBIENTADOR EN SPRAY FRASCO DE 400 CENTIMETROS CUBICOS</t>
  </si>
  <si>
    <t>AMBIENTADOR LIQUIDO CUÑETE DE 20000 CENTIMETROS CUBICOS</t>
  </si>
  <si>
    <t>AMBIENTADOR LIQUIDO FRASCO DE 300 CENTIMETROS CUBICOS</t>
  </si>
  <si>
    <t>AMBIENTADOR LIQUIDO GARRAFA DE 3750 CENTIMETROS CUBICOS</t>
  </si>
  <si>
    <t>AMBIENTADOR LIQUIDO GARRAFA DE 4000 CENTIMETROS CUBICOS</t>
  </si>
  <si>
    <t xml:space="preserve">1.56.2.1     </t>
  </si>
  <si>
    <t>BAYETILLA COLOR BLANCO UNIDAD X 100 CENTIMETROS</t>
  </si>
  <si>
    <t>BAYETILLA COLOR ROJO UNIDAD X 100 CENTIMETROS</t>
  </si>
  <si>
    <t xml:space="preserve"> 1.56.2.34</t>
  </si>
  <si>
    <t>CEPILLO DE ROPA</t>
  </si>
  <si>
    <t xml:space="preserve">1.56.3.10     </t>
  </si>
  <si>
    <t>CERA EMULSIONADA PARA PISO GARRAFA DE 3000 CENTIMETROS CUBICOS</t>
  </si>
  <si>
    <t>CERA PARA AUTOMOVIL</t>
  </si>
  <si>
    <t>1.61.3.11</t>
  </si>
  <si>
    <t>CHAMPU PARA CARRO FRASCO DE 2000 CENTIMETROS CUBICOS</t>
  </si>
  <si>
    <t>1.42.7</t>
  </si>
  <si>
    <t>CREMA DENTAL TUBO X 15 GRAMOS</t>
  </si>
  <si>
    <t>DETERPLUS FRASCO DE 2000 CENTIMETROS CUBICOS</t>
  </si>
  <si>
    <t>1.56.2.27</t>
  </si>
  <si>
    <t>ESCOBA</t>
  </si>
  <si>
    <t>1.56.2.9</t>
  </si>
  <si>
    <t>ESPONJILLA PAQUETE CON 12 UNIDADES</t>
  </si>
  <si>
    <t>ESPUMON LAVA AUTOS</t>
  </si>
  <si>
    <t xml:space="preserve">1.56.2.11     </t>
  </si>
  <si>
    <t>GUANTE DE CAUCHO PAQUETE CON 2 UNIDADES</t>
  </si>
  <si>
    <t>1.45.1.214</t>
  </si>
  <si>
    <t xml:space="preserve">HIPOCLORITO DE SODIO </t>
  </si>
  <si>
    <t xml:space="preserve">HIPOCLORITO DE SODIO AL 1 % </t>
  </si>
  <si>
    <t xml:space="preserve">HIPOCLORITO DE SODIO AL 13 % </t>
  </si>
  <si>
    <t xml:space="preserve">HIPOCLORITO DE SODIO AL 5 % </t>
  </si>
  <si>
    <t xml:space="preserve">HIPOCLORITO DE SODIO AL 5,25 % </t>
  </si>
  <si>
    <t>1.61.2.7</t>
  </si>
  <si>
    <t>JABON  ANTIBACTERIAL BARRA</t>
  </si>
  <si>
    <t>1.56.3</t>
  </si>
  <si>
    <t xml:space="preserve">JABON EN POLVO </t>
  </si>
  <si>
    <t>1.61.2</t>
  </si>
  <si>
    <t>JABON LIQUIDO</t>
  </si>
  <si>
    <t>1.56.3.33</t>
  </si>
  <si>
    <t>JABON PARA LAVAPLATOS</t>
  </si>
  <si>
    <t xml:space="preserve">JABON PASTA AZUL </t>
  </si>
  <si>
    <t xml:space="preserve">1.56.3.58    </t>
  </si>
  <si>
    <t>LIMPIADOR COJIN FRASCO DE 370 CENTIMETROS CUBICOS</t>
  </si>
  <si>
    <t>LIMPIADOR DESINFECTANTE PARA PISO GARRAFA DE 20000 CENTIMETROS CUBICOS</t>
  </si>
  <si>
    <t>LIMPIADOR DESINFECTANTE PARA PISO FRASCO DE 1000 CENTIMETROS CUBICOS</t>
  </si>
  <si>
    <t>LIMPIADOR DESINFECTANTE PARA PISO FRASCO DE 500 CENTIMETROS CUBICOS</t>
  </si>
  <si>
    <t>LIMPIADOR ELECTRONICO</t>
  </si>
  <si>
    <t xml:space="preserve">1.56.3.18     </t>
  </si>
  <si>
    <t>LIMPIAVIDRIOS FRASCO DE 500 CENTIMETROS CUBICOS</t>
  </si>
  <si>
    <t xml:space="preserve">1.56.2.13 </t>
  </si>
  <si>
    <t>LIMPION</t>
  </si>
  <si>
    <t>1.56.2.13.2</t>
  </si>
  <si>
    <t>LIMPION INDUSTRIAL ROLLO X 60000 CENTIMETROS</t>
  </si>
  <si>
    <t xml:space="preserve"> 1.61.3</t>
  </si>
  <si>
    <t>MAQUINA DE AFEITAR</t>
  </si>
  <si>
    <t>1.56.2</t>
  </si>
  <si>
    <t>MOTA PARA TRAPERO</t>
  </si>
  <si>
    <t xml:space="preserve">1.56.2.18   </t>
  </si>
  <si>
    <t>PALO PARA TRAPERO</t>
  </si>
  <si>
    <t>PAÑO ABSORBENTE PAQUETE CON 10 UNIDADES</t>
  </si>
  <si>
    <t>PAÑO ABSORBENTE PAQUETE CON 3 UNIDADES</t>
  </si>
  <si>
    <t>PAÑO ABSORBENTE</t>
  </si>
  <si>
    <t>1.61.4</t>
  </si>
  <si>
    <t>PAÑOLETA EN GENERO 0,90 X 0,90</t>
  </si>
  <si>
    <t>PAÑUELO FACIAL CAJA CON 50 UNIDADES</t>
  </si>
  <si>
    <t>1.50.4</t>
  </si>
  <si>
    <t>PAPEL ABSORVENTE DESECHABLE ROLLO X 70 UNIDADES</t>
  </si>
  <si>
    <t>PAPEL ABSORVENTE DESECHABLE ROLLO X 80 UNIDADES</t>
  </si>
  <si>
    <t xml:space="preserve">1.61.4.4     </t>
  </si>
  <si>
    <t>PAPEL HIGIENICO PAQUETE CON 100 UNIDADES</t>
  </si>
  <si>
    <t>PAPEL HIGIENICO PAQUETE CON 48 UNIDADES</t>
  </si>
  <si>
    <t>PAPEL HIGIENICO PAQUETE CON 4 UNIDADES</t>
  </si>
  <si>
    <t>PAPEL HIGIENICO ROLLO X 4000 CENTIMETROS</t>
  </si>
  <si>
    <t>PAPEL HIGIENICO ECOLOGICO ROLLO X 40000 CENTIMETROS</t>
  </si>
  <si>
    <t>PINCEL DESECHABLE BOLSA CON 60 UNIDADES</t>
  </si>
  <si>
    <t xml:space="preserve"> 1.56.2.19   </t>
  </si>
  <si>
    <t>RECOGEDOR DE BASURA</t>
  </si>
  <si>
    <t>1.56.2.8.81</t>
  </si>
  <si>
    <t>SABRAMULTIUSO</t>
  </si>
  <si>
    <t>SUAVIZANTE PARA ROPA GARRAFA DE 10000 CENTIMETROS CUBICOS</t>
  </si>
  <si>
    <t xml:space="preserve"> 1.50.3.26</t>
  </si>
  <si>
    <t>TENEDORES DESECHABLES PAQUETE CON 100 UNIDADES</t>
  </si>
  <si>
    <t xml:space="preserve">1.61.4.7     </t>
  </si>
  <si>
    <t>TOALLA ABSORBENTE PAQUETE CON 2 ROLLOS X 64 HOJAS</t>
  </si>
  <si>
    <t>TOALLA ABSORBENTE ROLLO X 90 HOJAS</t>
  </si>
  <si>
    <t>TOALLA COCINA EN TELA</t>
  </si>
  <si>
    <t>TOALLA DE MANO DESECHABLE PAQUETE CON 50 UNIDADES</t>
  </si>
  <si>
    <t>TOALLA DE MANO DESECHABLE ROLLO X 15000 CENTIMETROS</t>
  </si>
  <si>
    <t>TOALLA DE MANO DESECHABLE PAQUETE CON 6 UNIDADES</t>
  </si>
  <si>
    <t>TOALLA DE MANO ECOLOGICA PAQUETE CON 150 UNIDADES</t>
  </si>
  <si>
    <t>TOALLA DE MANO ECOLOGICA ROLLO X 10000 CENTIMETROS</t>
  </si>
  <si>
    <t>TOALLA DESECHABLE PAQUETE CON 100 UNIDADES</t>
  </si>
  <si>
    <t xml:space="preserve">1.56.2.21  </t>
  </si>
  <si>
    <t>TRAPERO</t>
  </si>
  <si>
    <t xml:space="preserve">1.56.3.29     </t>
  </si>
  <si>
    <t>VARSOL FRASCO DE 750 CENTIMETROS CUBICOS</t>
  </si>
  <si>
    <t>VARSOL FRASCO DE 500 CENTIMETROS CUBICOS</t>
  </si>
  <si>
    <t>18</t>
  </si>
  <si>
    <t>Productos de Cafeteria y Restaurante</t>
  </si>
  <si>
    <t xml:space="preserve">1.64.11.1     </t>
  </si>
  <si>
    <t>AROMATICA CAJA CON 100 UNIDADES</t>
  </si>
  <si>
    <t>AROMATICA CAJA CON 48 UNIDADES</t>
  </si>
  <si>
    <t>AROMATICA CAJA CON 20 UNIDADES</t>
  </si>
  <si>
    <t>AROMATICA CAJA CON 50 UNIDADES</t>
  </si>
  <si>
    <t xml:space="preserve">1.64.11.3    </t>
  </si>
  <si>
    <t>CAFE PAQUETE X 25 GRAMOS</t>
  </si>
  <si>
    <t>CAFE PAQUETE X 2500 GRAMOS</t>
  </si>
  <si>
    <t>CAFE UNIDAD X 500 GRAMOS</t>
  </si>
  <si>
    <t>CAFE INSTANTANEO FRASCO X 1000 GRAMOS</t>
  </si>
  <si>
    <t>CAFE INSTANTANEO FRASCO X 170 GRAMOS</t>
  </si>
  <si>
    <t>1.64.5.1</t>
  </si>
  <si>
    <t>AZUCAR LIBRA X 500 GRAMOS</t>
  </si>
  <si>
    <t>1.64.5.1.52</t>
  </si>
  <si>
    <t>AZUCAR PAQUETE CON 200 UNIDADES</t>
  </si>
  <si>
    <t>AZUCAR DIETETICA CAJA CON 50 UNIDADES</t>
  </si>
  <si>
    <t xml:space="preserve">Repuestos </t>
  </si>
  <si>
    <t xml:space="preserve"> 1.27.3.12</t>
  </si>
  <si>
    <t>ADAPTADOR 9V 500 AMP</t>
  </si>
  <si>
    <t>1.42.6</t>
  </si>
  <si>
    <t>ANILLO CAMPANA DE FONENDOSCOPIO LITTMAN</t>
  </si>
  <si>
    <t>ANILLO CAMPANA DE FONENDOSCOPIO PEDIATRICO</t>
  </si>
  <si>
    <t>BALA HALOGENA 12W 110V 50W</t>
  </si>
  <si>
    <t>1.40.7</t>
  </si>
  <si>
    <t>BALASTRO DE 20 W</t>
  </si>
  <si>
    <t>BALASTRO DE 32 W</t>
  </si>
  <si>
    <t>BALASTRO DE 40 W</t>
  </si>
  <si>
    <t>BALASTRO DE 48 W</t>
  </si>
  <si>
    <t>BALASTRO DE 96 W</t>
  </si>
  <si>
    <t>BALINERA CONCENTRIX</t>
  </si>
  <si>
    <t>BALINERA PARA PIEZA DE MANO DE ALTA VELOCIDAD</t>
  </si>
  <si>
    <t>BANDA PARA FRENOS</t>
  </si>
  <si>
    <t>BASE Y PUNZON</t>
  </si>
  <si>
    <t xml:space="preserve"> 1.39.10.9   </t>
  </si>
  <si>
    <t>BATERIA REC 12V / 18A</t>
  </si>
  <si>
    <t>1.39.10</t>
  </si>
  <si>
    <t>BATERIA RECARGABLE DE 24W PARA ELECTROCARDIO BURD</t>
  </si>
  <si>
    <t>BATERIA RECONSTRUIDA PARA MONITOR LOHMIER MO10 PAQUETE CON 5 UNIDADES</t>
  </si>
  <si>
    <t>Otros Materiales y Suministros</t>
  </si>
  <si>
    <t>Materiales y suministros</t>
  </si>
  <si>
    <t xml:space="preserve"> </t>
  </si>
  <si>
    <t>MANTENIMIENTO</t>
  </si>
  <si>
    <t xml:space="preserve">Mantenimiento de Bienes Inmuebles </t>
  </si>
  <si>
    <t>RELACIONAR EL MANTENIMIENTO DE  CADA UNO DE LOS BIENES INMUEBLES</t>
  </si>
  <si>
    <t xml:space="preserve">Mantenimiento de Bienes muebles, Equipos y enseres </t>
  </si>
  <si>
    <t xml:space="preserve">2.24.1     </t>
  </si>
  <si>
    <t>MAQUINAS Y EQUIPOS DE OFICINA</t>
  </si>
  <si>
    <t>EQUIPOS DE REFRIGERACION</t>
  </si>
  <si>
    <t>2.27.2</t>
  </si>
  <si>
    <t>RECARGA EXTINTORES</t>
  </si>
  <si>
    <t>ASCENSORES</t>
  </si>
  <si>
    <t>BOMBAS EYECTORAS</t>
  </si>
  <si>
    <t>PLANTA ELÉCTRICA</t>
  </si>
  <si>
    <t>SUBESTACION ELECTRICA</t>
  </si>
  <si>
    <t>EQUIPOS DE SEGURIDAD</t>
  </si>
  <si>
    <t>RELOJ HORARIO</t>
  </si>
  <si>
    <t>PUESTOS DE TRABAJO. SILLAS Y ARCHIVADORES RODANTES</t>
  </si>
  <si>
    <t>PERSIANAS</t>
  </si>
  <si>
    <t>EQUIPO DE AUDIOVISUALES</t>
  </si>
  <si>
    <t>MANTENIMIENTO RED DE OXIGENO</t>
  </si>
  <si>
    <t>MANTENIMIENTO Y RECARGUE EXTINTORES</t>
  </si>
  <si>
    <t>EQUIPO ODONTOLÓGICO</t>
  </si>
  <si>
    <t>EQUIPO MÉDICO</t>
  </si>
  <si>
    <t>EQUIPO DE REHABILITACIÓN</t>
  </si>
  <si>
    <t>EQUIPO DE LABORATORIO</t>
  </si>
  <si>
    <t>EQUIPO ODONTOLÓGICO, MEDICOS, DE LABORATORIO Y REHABILITACIÓN</t>
  </si>
  <si>
    <t>Mantenimiento de Equipos de Comunicación y Computacion</t>
  </si>
  <si>
    <t xml:space="preserve">Mto y spte  licencias  ashay </t>
  </si>
  <si>
    <t>MESES</t>
  </si>
  <si>
    <t>13</t>
  </si>
  <si>
    <t>MANTENIMIENTO DE SOFTWARE</t>
  </si>
  <si>
    <t>10</t>
  </si>
  <si>
    <t>12</t>
  </si>
  <si>
    <t>COMUNICACIONES Y TRANSPORTE</t>
  </si>
  <si>
    <t>Alquiler de lineas</t>
  </si>
  <si>
    <t>2.34.3</t>
  </si>
  <si>
    <t>CANALES DE COMUNICACIÓNES PARA CLINICAS REGIONALES</t>
  </si>
  <si>
    <t>Correo</t>
  </si>
  <si>
    <t xml:space="preserve">2.32.4   </t>
  </si>
  <si>
    <t>SERVICIO MENSAJERIA</t>
  </si>
  <si>
    <t xml:space="preserve">2.32.7.1    </t>
  </si>
  <si>
    <t>SERVICIOS DE CORREO</t>
  </si>
  <si>
    <t>Embalaje y Acarreo</t>
  </si>
  <si>
    <t>SISTEMAS DE TRANSMISION DE INFORMACION</t>
  </si>
  <si>
    <t>7</t>
  </si>
  <si>
    <t>Transporte</t>
  </si>
  <si>
    <t>2.37.8</t>
  </si>
  <si>
    <t>TRANSPORTE TERRESTRE</t>
  </si>
  <si>
    <t>TRASLADO COLECTIVO DE PERSONAL</t>
  </si>
  <si>
    <t>Otros Comunicaciones y Transporte</t>
  </si>
  <si>
    <t>2.35.21</t>
  </si>
  <si>
    <t>SERVICIO DE TELEVISION POR CABLE</t>
  </si>
  <si>
    <t>IMPRESOS Y PUBLICACIONES</t>
  </si>
  <si>
    <t>Adquisicion de Libros Y Revistas</t>
  </si>
  <si>
    <t>(DISCRIMINAR LIBROS Y REVISTAS)</t>
  </si>
  <si>
    <t>Campañas</t>
  </si>
  <si>
    <t>(DISCRIMINAR LAS CAMPAÑAS HA REALIZAR EN EL AÑO - SERVICIO CONTRATADO A TODO COSTO)</t>
  </si>
  <si>
    <t>Edicion de Libros, Revistas, Escritos Y Trabajos Tipograficos</t>
  </si>
  <si>
    <t>1.53.1</t>
  </si>
  <si>
    <t>MANUAL DE PLANEACION</t>
  </si>
  <si>
    <t>CARTILLA DE GESTION INTEGRAL</t>
  </si>
  <si>
    <t>MANUAL PARA LA IMPLEMENTACION DE PROYECTOS</t>
  </si>
  <si>
    <t xml:space="preserve">MANUAL DE CALIDAD </t>
  </si>
  <si>
    <t>CARATULAS VERDES CON ESCUDO SANIDAD Y DATOS GENERALES DE INVESTIGACIÓN</t>
  </si>
  <si>
    <r>
      <t xml:space="preserve">ESQUELAS - </t>
    </r>
    <r>
      <rPr>
        <sz val="10"/>
        <rFont val="Arial"/>
        <family val="2"/>
      </rPr>
      <t>Tamaño 16.5 x 23 cms, en catulina lino español blanco, escudo en seco repujado de la PONAL, con el recpectivo sobre en lord Bond de 75 grs.</t>
    </r>
  </si>
  <si>
    <t xml:space="preserve"> 1.53.7.9 </t>
  </si>
  <si>
    <r>
      <t xml:space="preserve">TARJETAS - </t>
    </r>
    <r>
      <rPr>
        <sz val="10"/>
        <rFont val="Arial"/>
        <family val="2"/>
      </rPr>
      <t>Tamaño 12 x 17 cms, en catulina lino español blanco, escudo en seco repujado de la PONAL, con el recpectivo sobre en lord Bond de 75 grs.</t>
    </r>
  </si>
  <si>
    <r>
      <t xml:space="preserve">FICHAS </t>
    </r>
    <r>
      <rPr>
        <sz val="10"/>
        <rFont val="Arial"/>
        <family val="2"/>
      </rPr>
      <t>- En acrilico de color rojo, amarillo, azul, caje y verde con el cordón del mismo color, medidas 8 cm x 6 cm.</t>
    </r>
  </si>
  <si>
    <t>CARPETAS MULTIFOLDER, COLOR AMARILLO, DOS (2) DIVISIONES, CON GANCHOS LEGAJADORES, IMPRESIÓN ESCUDO POLICIA NACIONAL, CONTRATOS DE PRESTACION DE SERVICIOS</t>
  </si>
  <si>
    <t>2.32.2.11</t>
  </si>
  <si>
    <t>EMPASTES DE LIBRO</t>
  </si>
  <si>
    <t>2.32.2</t>
  </si>
  <si>
    <t>CONCEPTOS MEDICO LABORALES EN PAPEL DE SEGURIDAD</t>
  </si>
  <si>
    <t>FORMATO PARA JUNTAS MEDICO LABORALES PAPEL DE SEGURIDAD.</t>
  </si>
  <si>
    <t>CARTILLA DOCUMENTACIÒN DE PROCEDIMIETOS</t>
  </si>
  <si>
    <t xml:space="preserve">1.53.7.6   </t>
  </si>
  <si>
    <t>FORMULAS MEDICAS, ENTRE OTROS,      DISCRIMINAR TODOS LOS FORMATOS QUE LA UNIDAD REQUIERA</t>
  </si>
  <si>
    <t>Publicidad y Propaganda</t>
  </si>
  <si>
    <t xml:space="preserve">2.35.4    </t>
  </si>
  <si>
    <t>PENDONES SGC servicio de impresión digital</t>
  </si>
  <si>
    <t>ESCARAPELAS</t>
  </si>
  <si>
    <t>2.35.4</t>
  </si>
  <si>
    <t>PUBLICACION AVISOS DE LEY</t>
  </si>
  <si>
    <t xml:space="preserve">1.53.7.1    </t>
  </si>
  <si>
    <t>IMPRESIÓN DE AFICHES, VOLANTES, PASACALLES, CARTILLAS, FOLLETOS, ETC.</t>
  </si>
  <si>
    <t>Suscripciones</t>
  </si>
  <si>
    <t>2.35.5</t>
  </si>
  <si>
    <t>(DISCRIMINAR SUSCRIPCIONES)</t>
  </si>
  <si>
    <t>Otros Gastos por Impresos y Publicaciones</t>
  </si>
  <si>
    <t>SEÑALIZACION</t>
  </si>
  <si>
    <t xml:space="preserve"> 1.52.2.12   </t>
  </si>
  <si>
    <t>FECHADOR DE CAUCHO ESTANDAR</t>
  </si>
  <si>
    <t xml:space="preserve"> 1.52.2.20   </t>
  </si>
  <si>
    <t>NUMERADOR DE CAUCHO DE SEIS DIGITOS</t>
  </si>
  <si>
    <t>VIDEO INSTITUCIONAL DIRECCIÓN DE SANIDAD</t>
  </si>
  <si>
    <t xml:space="preserve">2.32.2.1    </t>
  </si>
  <si>
    <t>SERVICIO DE FOTOCOPIADO</t>
  </si>
  <si>
    <t>SERVICIOS PUBLICOS</t>
  </si>
  <si>
    <t>Acueducto, Alcantarillado y Aseo</t>
  </si>
  <si>
    <t xml:space="preserve">2.27.5     </t>
  </si>
  <si>
    <t>SERIVICIO DE ACUEDUCTO Y ALCANTARILLADO</t>
  </si>
  <si>
    <t>Energia</t>
  </si>
  <si>
    <t>2,34,2</t>
  </si>
  <si>
    <t>SERVICIOS DE  ENERGIA</t>
  </si>
  <si>
    <t>Gas Natural</t>
  </si>
  <si>
    <t>2.34.1</t>
  </si>
  <si>
    <t>SERVICIOS DE GAS NATURAL</t>
  </si>
  <si>
    <t xml:space="preserve">Instalacion y Traslado de Lineas Telefonicas </t>
  </si>
  <si>
    <t>INSTALACION Y TRASLADO DE LINEAS TELEFONICAS</t>
  </si>
  <si>
    <t>Telefonia Movil Celular</t>
  </si>
  <si>
    <t>2,34,3</t>
  </si>
  <si>
    <t>SERVICIO CELULAR</t>
  </si>
  <si>
    <t>SERVICIO AVANTEL</t>
  </si>
  <si>
    <t>Telefono, Fax y Otros</t>
  </si>
  <si>
    <t>SERVICIO TELEFONIA FIJA</t>
  </si>
  <si>
    <t>Otros Servicios Publicos</t>
  </si>
  <si>
    <t>RELACIONAR LOS SERVICIOS</t>
  </si>
  <si>
    <t>SEGUROS</t>
  </si>
  <si>
    <t>Seguro Accidentes Personales</t>
  </si>
  <si>
    <t>2.28.2</t>
  </si>
  <si>
    <t>Seguros Incendios</t>
  </si>
  <si>
    <t>2.28.5</t>
  </si>
  <si>
    <t xml:space="preserve">Seguro de Vida </t>
  </si>
  <si>
    <t>2.28.1</t>
  </si>
  <si>
    <t>Seguro Equipos Electricos</t>
  </si>
  <si>
    <t>Seguro Responsabilidad Civil</t>
  </si>
  <si>
    <t>Seguro Sustraccion y Hurto</t>
  </si>
  <si>
    <t>Seguro Terremoto</t>
  </si>
  <si>
    <t>11</t>
  </si>
  <si>
    <t>Seguros Generales</t>
  </si>
  <si>
    <t>Seguros Medicos</t>
  </si>
  <si>
    <t>Otros Seguros</t>
  </si>
  <si>
    <t>ARRENDAMIENTOS</t>
  </si>
  <si>
    <t>Arrendamientos Bienes Muebles</t>
  </si>
  <si>
    <t>2.43.2</t>
  </si>
  <si>
    <t>RELACIONAR LOS BIENES MUEBLES CADA UNO</t>
  </si>
  <si>
    <t>Arrendamientos Bienes Inmuebles</t>
  </si>
  <si>
    <t>RELACIONAR LOS BIENES INMUEBLES CADA UNO</t>
  </si>
  <si>
    <t>VIATICOS Y GASTOS DE VIAJE</t>
  </si>
  <si>
    <t xml:space="preserve">Viaticos y Gastos de Viaje al Exterior </t>
  </si>
  <si>
    <t>Viaticos y Gastos de Viaje al Interior</t>
  </si>
  <si>
    <t>2,37,6</t>
  </si>
  <si>
    <t>PASJES TERRESTRES</t>
  </si>
  <si>
    <t>2,39,3</t>
  </si>
  <si>
    <t>PASJES AEREOS</t>
  </si>
  <si>
    <t>VIATICOS</t>
  </si>
  <si>
    <t>Gastos Judiciales</t>
  </si>
  <si>
    <t>CAPACITACION BIENESTAR SOCIAL Y ESTIMULOS</t>
  </si>
  <si>
    <t>Elementos Para Bienestar Social</t>
  </si>
  <si>
    <t>1.55.1.4</t>
  </si>
  <si>
    <t>BALON DE BASKETBOLL</t>
  </si>
  <si>
    <t>1.55.1.1</t>
  </si>
  <si>
    <t>BALON DE FUTBOL</t>
  </si>
  <si>
    <t>1.55.1.5</t>
  </si>
  <si>
    <t>BALON DE VOLEYBALL</t>
  </si>
  <si>
    <t>1.55.1.2</t>
  </si>
  <si>
    <t>BALON  MICRO</t>
  </si>
  <si>
    <t>1.55.1.15</t>
  </si>
  <si>
    <t>MALLAS BOLEIBOL EN NAYLON GRUESO</t>
  </si>
  <si>
    <t>1.55.1</t>
  </si>
  <si>
    <t>MALLAS PARA MOCROFUTBOL</t>
  </si>
  <si>
    <t>MALLAS PARA PING-PONG</t>
  </si>
  <si>
    <t>Elementos Para Capacitacion</t>
  </si>
  <si>
    <t>Elementos para Estimulos</t>
  </si>
  <si>
    <t>1.60.11</t>
  </si>
  <si>
    <t>CADUCEO DE PLATA CABALLERO</t>
  </si>
  <si>
    <t>CADUCEO DE PLATA COMENDADOR</t>
  </si>
  <si>
    <t>CADUCEO DE PLATA COMPA?ERO CON ESTUCHE</t>
  </si>
  <si>
    <t>CADUCEO FABRICAO EN CRISOCAL DORADO GRANDES</t>
  </si>
  <si>
    <t>CADUCEO FABRICAO EN CRISOCAL DORADO PEQUE?OS</t>
  </si>
  <si>
    <t>DISTINTIVO CADUCEO DE ORO 1RA. VEZ</t>
  </si>
  <si>
    <t>DISTINTIVO CADUCEO DE ORO 2DA VEZ</t>
  </si>
  <si>
    <t xml:space="preserve">DISTINTIVO DE SANIDAD GRANDE                                          </t>
  </si>
  <si>
    <t xml:space="preserve">DISTINTIVO DE SANIDAD PEQUEQO                                         </t>
  </si>
  <si>
    <t xml:space="preserve">DISTINTIVO DE VIGILANCIA                                              </t>
  </si>
  <si>
    <t xml:space="preserve">ESCUDO FABRICADO EN CRISOCAL                                          </t>
  </si>
  <si>
    <t xml:space="preserve">MEDALLA                                                               </t>
  </si>
  <si>
    <t xml:space="preserve">MEDALLA CABALLERO PRIMERA VEZ                                         </t>
  </si>
  <si>
    <t xml:space="preserve">MEDALLA CABALLERO SEGUNDA VEZ                                         </t>
  </si>
  <si>
    <t xml:space="preserve">MEDALLA COMENDADOR PRIMERA VEZ                                        </t>
  </si>
  <si>
    <t xml:space="preserve">MEDALLA COMENDADOR SEGUNDA VEZ                                        </t>
  </si>
  <si>
    <t xml:space="preserve">MEDALLA COMPAQERO PRIMERA VEZ                                         </t>
  </si>
  <si>
    <t xml:space="preserve">MEDALLA COMPAQERO SEGUNDA VEZ                                         </t>
  </si>
  <si>
    <t xml:space="preserve">MEDALLA COMPAQERO TERCERA VEZ                                         </t>
  </si>
  <si>
    <t xml:space="preserve">MEDALLA DE LOS SERVICIOS 15 AQOS                                      </t>
  </si>
  <si>
    <t xml:space="preserve">MEDALLA DE LOS SERVICIOS 20 AQOS                                      </t>
  </si>
  <si>
    <t xml:space="preserve">PIE DE AMIGO                                                          </t>
  </si>
  <si>
    <t xml:space="preserve">SERVICIOS DISTINGUIDOS                                                </t>
  </si>
  <si>
    <t xml:space="preserve">CINTA VERDE                                                           </t>
  </si>
  <si>
    <t>ESCUDO TRIDIMENSIONAL MODELO EN BRONCE CON EL SIMBOLO DE LA DISAN</t>
  </si>
  <si>
    <t xml:space="preserve">ESTUCHE PARA MEDALLAS                                                 </t>
  </si>
  <si>
    <t xml:space="preserve">MENCION HONORIFICA                                                    </t>
  </si>
  <si>
    <t xml:space="preserve">ORDEN AL MERITO HOSPITALARIO                                          </t>
  </si>
  <si>
    <t xml:space="preserve">ESCUDO EN MADERA                                                      </t>
  </si>
  <si>
    <t xml:space="preserve">ESTRELLA CORPORATIVA                                                  </t>
  </si>
  <si>
    <t xml:space="preserve">MEDALLA AL MERITO HOSPITALARIO                                        </t>
  </si>
  <si>
    <t xml:space="preserve">PLACA EN MADERA                                                       </t>
  </si>
  <si>
    <t>Servicios de Bienestar Social</t>
  </si>
  <si>
    <t>Servicios de capacitacion</t>
  </si>
  <si>
    <t xml:space="preserve"> 2.36.1    </t>
  </si>
  <si>
    <t>(DISCRIMINAR CURSOS, SEMINARIOS, DIPLOMADOS, CONFERENCIAS Y OTROS PERSONAL DE PLANTA)</t>
  </si>
  <si>
    <t>Servicios Para Estimulos</t>
  </si>
  <si>
    <t>2.18.3</t>
  </si>
  <si>
    <t>DISCRIMINAR LOS SERVICIOS PARA ESTIMULOS NO  CELEBRACION DE CUMPLEAÑOS</t>
  </si>
  <si>
    <t>Otros elementos para capacitacion Bienestar social y estimulos</t>
  </si>
  <si>
    <t>DISCRIMINAR LOS OTROS  ELEMENTOS PARA CAPACITACION, BIENESTAR SOCIAL Y  ESTIMULOS</t>
  </si>
  <si>
    <t>Otros Servicios Para capacitacion, Bienestar social y estimulos</t>
  </si>
  <si>
    <t>DISCRIMINAR LOS OTROS  SERVICIOS PARA CAPACITACION, BIENESTAR SOCIAL Y  ESTIMULOS</t>
  </si>
  <si>
    <t>OTROS GASTOS  POR ADQUISICION DE SERVICIOS</t>
  </si>
  <si>
    <t>Gastos de alimentacion</t>
  </si>
  <si>
    <t>Otros Gastos por Adquisicion de Servicios</t>
  </si>
  <si>
    <t xml:space="preserve">DISCRININAR LOS SERVICIOS QUE AFECTAN ESTE RUBRO </t>
  </si>
  <si>
    <t>Pago Pasivos Exigibles Vigencias Expiradas</t>
  </si>
  <si>
    <t>CABLEADO ESTRUCTURADO-HOCEN Y DISAN</t>
  </si>
  <si>
    <t>COMPONENTES ACCESORIOS Y SUMINISTROS  DE SISTEMAS</t>
  </si>
  <si>
    <t>Adquisicion de aire acondicionado para el centro de computo</t>
  </si>
  <si>
    <t>Adquisicion de certificados digitales a nivel nacional</t>
  </si>
  <si>
    <t>Adquisicion de computadores portatiles</t>
  </si>
  <si>
    <t>licenciamiento de software</t>
  </si>
  <si>
    <t>Software como herramienta de seguridad para el intercambio de información entre entidades del estado</t>
  </si>
  <si>
    <t xml:space="preserve">Mantenimiento UPS </t>
  </si>
  <si>
    <t>Mantenimiento servidores y equipos activos</t>
  </si>
  <si>
    <t xml:space="preserve">Mantenimiento  sistema de seguridad </t>
  </si>
  <si>
    <t>Mantenimiento base de datos</t>
  </si>
  <si>
    <t>Mantenimiento sistema financiero</t>
  </si>
  <si>
    <t xml:space="preserve">
POLICIA NACIONAL
</t>
  </si>
  <si>
    <t>Código: 1DE-FR-0034</t>
  </si>
  <si>
    <t>Fecha:25/05/2012</t>
  </si>
  <si>
    <t>PLAN DE COMPRAS SANIDAD FORMATO 4</t>
  </si>
  <si>
    <t>Versión: 1</t>
  </si>
  <si>
    <t>CONSOLIDACION CONTRATOS DE PRESTACION SERVICIOS, ATENCION INTEGRAL SERVICIOS SALUD Y GASTOS DE ADMINISTRACION</t>
  </si>
  <si>
    <r>
      <t xml:space="preserve">Nota: </t>
    </r>
    <r>
      <rPr>
        <u/>
        <sz val="9"/>
        <rFont val="Arial"/>
        <family val="2"/>
      </rPr>
      <t>Favor leer las instrucciones antes de diligenciar el formato</t>
    </r>
  </si>
  <si>
    <t>RESERVA PRESUPUESTAL (3)</t>
  </si>
  <si>
    <t>IDENTIFICACION PPTAL (1)</t>
  </si>
  <si>
    <t>RECURSO</t>
  </si>
  <si>
    <t>VIGENCIA FUTURA CONTRATADA AÑO ANTERIOR (4)</t>
  </si>
  <si>
    <t xml:space="preserve">VALOR TOTAL VIGENCIA A PROGRAMAR NO CONTRATADA     (5) </t>
  </si>
  <si>
    <t>TOTAL ASIGNACION PRESUPUESTAL (6) = (4+5-3)</t>
  </si>
  <si>
    <t>GASTOS DE PERSONAL</t>
  </si>
  <si>
    <t>PROGRAMA O ATENCION SALUD</t>
  </si>
  <si>
    <t>Equipo de Computo</t>
  </si>
  <si>
    <t>Equipo de laboratorio</t>
  </si>
  <si>
    <t>Equipo Medico</t>
  </si>
  <si>
    <t>Equipo Odontologico</t>
  </si>
  <si>
    <t>Dotacion</t>
  </si>
  <si>
    <t>Elementos o Protesis para Rehabilitacion o Tratamiento</t>
  </si>
  <si>
    <t>Insecticidas y Fungicidas y Otros Insumos Agricolas</t>
  </si>
  <si>
    <t>Material Quirurgico</t>
  </si>
  <si>
    <t>Materiales de Rayos X</t>
  </si>
  <si>
    <t>Materiales Odontologicos</t>
  </si>
  <si>
    <t xml:space="preserve">Materiales Reactivos de laboratorio y Quimicos </t>
  </si>
  <si>
    <t>Medicamentos y Productos Farmaceuticos</t>
  </si>
  <si>
    <t>21</t>
  </si>
  <si>
    <t xml:space="preserve">Utensilios de Cafeteria </t>
  </si>
  <si>
    <t>22</t>
  </si>
  <si>
    <t>Viveres</t>
  </si>
  <si>
    <t>Mantenimiento de Equipo de Navegacion y transporte</t>
  </si>
  <si>
    <t>Servicio de Aseo</t>
  </si>
  <si>
    <t>Servicio de Seguridad y Vigilancia</t>
  </si>
  <si>
    <t>Mantenimiento de Otros Bienes Muebles</t>
  </si>
  <si>
    <t>Servicio de Telegrafia y Beeper</t>
  </si>
  <si>
    <t>Sistemas de transmision de informacion</t>
  </si>
  <si>
    <t>Campaña</t>
  </si>
  <si>
    <t>Otros elemntos para capacitacion Bienestar social y estimulos</t>
  </si>
  <si>
    <t>Servicios Medicos Y Hospitarios</t>
  </si>
  <si>
    <t>Estudios e Investigaciones</t>
  </si>
  <si>
    <t>PROGRAMA Q    
GASTOS PESONAL  ADMINISTRATIVO Y ASISTENCIAL</t>
  </si>
  <si>
    <t>SERVICIOS PERSONALES INDIRECTOS</t>
  </si>
  <si>
    <t>Honorarios</t>
  </si>
  <si>
    <t>Remuneracion Servicios Tecnicos</t>
  </si>
  <si>
    <t>PROGRAMA R 
EXAMENES DE VALORACION Y CAPACIDAD PSICOFISICA</t>
  </si>
  <si>
    <t>PROGRAMA G
SISTEMA DE GESTION AMBIENTAL</t>
  </si>
  <si>
    <t>PROGRAMA M 
PROMOCION Y PREVENCION</t>
  </si>
  <si>
    <t xml:space="preserve">Equipo de laboratorio </t>
  </si>
  <si>
    <t xml:space="preserve">Otras Compras de Equipos  </t>
  </si>
  <si>
    <t>Material Odontológico</t>
  </si>
  <si>
    <t>Servicios Medicos y Hospitarios</t>
  </si>
  <si>
    <t>PROGRAMA S 
SERVICIOS MEDICOS VIGENCIA ANTERIOR</t>
  </si>
  <si>
    <t>TC. FRANCY ALEXIS TORO PARRA</t>
  </si>
  <si>
    <t xml:space="preserve">    Jefe Grupo de telematica DISAN</t>
  </si>
  <si>
    <t xml:space="preserve">                                          Director de Sanidad</t>
  </si>
  <si>
    <t>Mantenimiento de software</t>
  </si>
  <si>
    <t>SUBASTA INVERSA</t>
  </si>
  <si>
    <t>Mantenimiento equipo de computo</t>
  </si>
  <si>
    <t>Jefe Telemática DISAN</t>
  </si>
  <si>
    <t>TE. DEISY YOULIN NOVA BRICEÑO</t>
  </si>
  <si>
    <t>Responsable Plan Anual de Adquisiciones TELEM</t>
  </si>
  <si>
    <t>DIRECCIONAMIENTO ESTRATÉGICO</t>
  </si>
  <si>
    <t>TELEMATICA DISAN</t>
  </si>
  <si>
    <t>CODIGO Y NOMBRE DE LA UNIDAD UNIDAD DE SANIDAD POLICIAL :   TELEMATICA DISAN</t>
  </si>
  <si>
    <t>Director de Sanidad</t>
  </si>
  <si>
    <t>Mantenimiento equipos activos de red</t>
  </si>
  <si>
    <t>Adquisicion de camaras</t>
  </si>
  <si>
    <t>MG. OSCAR ATEHORTUA DUQUE</t>
  </si>
  <si>
    <t>MINIMA CUNATIA</t>
  </si>
  <si>
    <t>DIRECTA</t>
  </si>
  <si>
    <t>MINIMA CUANTIA</t>
  </si>
  <si>
    <t>Bogotá D.C. 18 de Diciembre de 2017</t>
  </si>
  <si>
    <t>MARZO</t>
  </si>
  <si>
    <t>MAYO</t>
  </si>
  <si>
    <t>JULIO</t>
  </si>
  <si>
    <t>Servicios canales de datos</t>
  </si>
  <si>
    <t>SEPTIEMBRE</t>
  </si>
  <si>
    <t>AGOSTO</t>
  </si>
  <si>
    <t>ABRIL</t>
  </si>
  <si>
    <t>JUNIO</t>
  </si>
  <si>
    <t>Adquisicion de UPS 30 KVA</t>
  </si>
  <si>
    <t>Adquisicion de UPS 40 KVA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</si>
</sst>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_-* #,##0.00_-;\-* #,##0.00_-;_-* &quot;-&quot;??_-;_-@_-"/>
    <numFmt numFmtId="165" formatCode="_(* #,##0.00_);_(* \(#,##0.00\);_(* &quot;-&quot;??_);_(@_)"/>
    <numFmt numFmtId="166" formatCode="_(* #,##0_);_(* \(#,##0\);_(* &quot;-&quot;??_);_(@_)"/>
    <numFmt numFmtId="167" formatCode="_(* #,##0.00000000000_);_(* \(#,##0.00000000000\);_(* &quot;-&quot;??_);_(@_)"/>
    <numFmt numFmtId="168" formatCode="_-[$$-240A]* #,##0.00_-;\-[$$-240A]* #,##0.00_-;_-[$$-240A]* &quot;-&quot;??_-;_-@_-"/>
  </numFmts>
  <fonts count="42" x14ac:knownFonts="1">
    <font>
      <sz val="11"/>
      <color theme="1"/>
      <name val="Calibri"/>
      <family val="2"/>
      <scheme val="minor"/>
    </font>
    <font>
      <sz val="11"/>
      <color theme="1"/>
      <name val="Calibri"/>
      <family val="2"/>
      <scheme val="minor"/>
    </font>
    <font>
      <b/>
      <sz val="10"/>
      <name val="Arial"/>
      <family val="2"/>
    </font>
    <font>
      <b/>
      <sz val="9"/>
      <name val="Arial"/>
      <family val="2"/>
    </font>
    <font>
      <b/>
      <sz val="8"/>
      <name val="Arial"/>
      <family val="2"/>
    </font>
    <font>
      <sz val="8"/>
      <name val="Arial"/>
      <family val="2"/>
    </font>
    <font>
      <sz val="10"/>
      <name val="Arial"/>
      <family val="2"/>
    </font>
    <font>
      <sz val="12"/>
      <name val="Arial"/>
      <family val="2"/>
    </font>
    <font>
      <sz val="7"/>
      <name val="Arial"/>
      <family val="2"/>
    </font>
    <font>
      <sz val="9"/>
      <name val="Arial"/>
      <family val="2"/>
    </font>
    <font>
      <b/>
      <u/>
      <sz val="10"/>
      <name val="Arial"/>
      <family val="2"/>
    </font>
    <font>
      <u/>
      <sz val="10"/>
      <name val="Arial"/>
      <family val="2"/>
    </font>
    <font>
      <b/>
      <i/>
      <u/>
      <sz val="10"/>
      <name val="Arial"/>
      <family val="2"/>
    </font>
    <font>
      <i/>
      <u/>
      <sz val="7"/>
      <name val="Arial"/>
      <family val="2"/>
    </font>
    <font>
      <i/>
      <u/>
      <sz val="10"/>
      <name val="Arial"/>
      <family val="2"/>
    </font>
    <font>
      <b/>
      <i/>
      <u/>
      <sz val="16"/>
      <name val="Arial"/>
      <family val="2"/>
    </font>
    <font>
      <b/>
      <sz val="12"/>
      <name val="Arial"/>
      <family val="2"/>
    </font>
    <font>
      <b/>
      <sz val="5"/>
      <name val="Arial"/>
      <family val="2"/>
    </font>
    <font>
      <b/>
      <sz val="6"/>
      <name val="Arial"/>
      <family val="2"/>
    </font>
    <font>
      <b/>
      <sz val="7"/>
      <name val="Arial"/>
      <family val="2"/>
    </font>
    <font>
      <sz val="4"/>
      <name val="Arial"/>
      <family val="2"/>
    </font>
    <font>
      <sz val="18"/>
      <name val="Arial"/>
      <family val="2"/>
    </font>
    <font>
      <sz val="6"/>
      <name val="Arial"/>
      <family val="2"/>
    </font>
    <font>
      <sz val="8"/>
      <name val="MS Sans Serif"/>
      <family val="2"/>
    </font>
    <font>
      <b/>
      <sz val="8"/>
      <name val="MS Sans Serif"/>
      <family val="2"/>
    </font>
    <font>
      <sz val="6"/>
      <color rgb="FFFF0000"/>
      <name val="Arial"/>
      <family val="2"/>
    </font>
    <font>
      <sz val="7"/>
      <color rgb="FFFF0000"/>
      <name val="Arial"/>
      <family val="2"/>
    </font>
    <font>
      <sz val="9"/>
      <name val="MS Sans Serif"/>
      <family val="2"/>
    </font>
    <font>
      <sz val="10"/>
      <name val="MS Sans Serif"/>
      <family val="2"/>
    </font>
    <font>
      <sz val="18"/>
      <name val="MS Sans Serif"/>
      <family val="2"/>
    </font>
    <font>
      <sz val="8"/>
      <color indexed="81"/>
      <name val="Tahoma"/>
      <family val="2"/>
    </font>
    <font>
      <b/>
      <sz val="11"/>
      <color theme="1"/>
      <name val="Calibri"/>
      <family val="2"/>
      <scheme val="minor"/>
    </font>
    <font>
      <sz val="10"/>
      <name val="Arial"/>
      <family val="2"/>
    </font>
    <font>
      <b/>
      <sz val="9"/>
      <name val="MS Sans Serif"/>
      <family val="2"/>
    </font>
    <font>
      <b/>
      <u/>
      <sz val="9"/>
      <name val="Arial"/>
      <family val="2"/>
    </font>
    <font>
      <u/>
      <sz val="9"/>
      <name val="Arial"/>
      <family val="2"/>
    </font>
    <font>
      <i/>
      <u/>
      <sz val="16"/>
      <name val="Arial"/>
      <family val="2"/>
    </font>
    <font>
      <b/>
      <i/>
      <u/>
      <sz val="12"/>
      <name val="Arial"/>
      <family val="2"/>
    </font>
    <font>
      <b/>
      <sz val="14"/>
      <name val="Arial"/>
      <family val="2"/>
    </font>
    <font>
      <sz val="8"/>
      <color theme="1"/>
      <name val="Arial"/>
      <family val="2"/>
    </font>
    <font>
      <sz val="10"/>
      <color theme="1"/>
      <name val="Arial"/>
      <family val="2"/>
    </font>
    <font>
      <b/>
      <sz val="10"/>
      <color theme="1"/>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CFF"/>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indexed="55"/>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n">
        <color indexed="20"/>
      </top>
      <bottom style="thin">
        <color indexed="64"/>
      </bottom>
      <diagonal/>
    </border>
    <border>
      <left style="thin">
        <color indexed="20"/>
      </left>
      <right style="thin">
        <color indexed="20"/>
      </right>
      <top/>
      <bottom style="thin">
        <color indexed="2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0"/>
      </left>
      <right style="thin">
        <color indexed="20"/>
      </right>
      <top style="thin">
        <color indexed="2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164" fontId="1" fillId="0" borderId="0" applyFont="0" applyFill="0" applyBorder="0" applyAlignment="0" applyProtection="0"/>
    <xf numFmtId="0" fontId="6" fillId="0" borderId="0"/>
    <xf numFmtId="165" fontId="6" fillId="0" borderId="0" applyFont="0" applyFill="0" applyBorder="0" applyAlignment="0" applyProtection="0"/>
    <xf numFmtId="44" fontId="1" fillId="0" borderId="0" applyFont="0" applyFill="0" applyBorder="0" applyAlignment="0" applyProtection="0"/>
  </cellStyleXfs>
  <cellXfs count="730">
    <xf numFmtId="0" fontId="0" fillId="0" borderId="0" xfId="0"/>
    <xf numFmtId="0" fontId="4" fillId="2" borderId="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protection locked="0"/>
    </xf>
    <xf numFmtId="0" fontId="6" fillId="0" borderId="0" xfId="0" applyFont="1" applyFill="1" applyBorder="1" applyProtection="1">
      <protection locked="0"/>
    </xf>
    <xf numFmtId="0" fontId="6" fillId="0" borderId="0" xfId="0" applyFont="1" applyFill="1" applyBorder="1" applyAlignment="1" applyProtection="1">
      <alignment horizontal="center"/>
      <protection locked="0"/>
    </xf>
    <xf numFmtId="0" fontId="8" fillId="2" borderId="8" xfId="0" applyFont="1" applyFill="1" applyBorder="1" applyAlignment="1" applyProtection="1">
      <alignment vertical="center"/>
      <protection locked="0"/>
    </xf>
    <xf numFmtId="0" fontId="4" fillId="2"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protection locked="0"/>
    </xf>
    <xf numFmtId="0" fontId="4" fillId="2" borderId="17" xfId="0" applyFont="1" applyFill="1" applyBorder="1" applyAlignment="1" applyProtection="1">
      <alignment horizontal="center" vertical="center" wrapText="1"/>
      <protection locked="0"/>
    </xf>
    <xf numFmtId="0" fontId="8" fillId="2" borderId="0" xfId="0" applyFont="1" applyFill="1" applyBorder="1" applyAlignment="1" applyProtection="1">
      <alignment vertical="center"/>
      <protection locked="0"/>
    </xf>
    <xf numFmtId="0" fontId="9" fillId="2" borderId="0"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2" fillId="0" borderId="0" xfId="0" applyFont="1" applyFill="1" applyAlignment="1" applyProtection="1">
      <alignment horizontal="left" vertical="center"/>
      <protection locked="0"/>
    </xf>
    <xf numFmtId="0" fontId="10" fillId="2" borderId="20" xfId="0" applyFont="1" applyFill="1" applyBorder="1" applyAlignment="1" applyProtection="1">
      <protection locked="0"/>
    </xf>
    <xf numFmtId="0" fontId="12" fillId="2" borderId="0" xfId="0" applyFont="1" applyFill="1" applyBorder="1" applyAlignment="1" applyProtection="1">
      <protection locked="0"/>
    </xf>
    <xf numFmtId="0" fontId="13" fillId="2" borderId="0" xfId="0" applyFont="1" applyFill="1" applyBorder="1" applyAlignment="1" applyProtection="1">
      <protection locked="0"/>
    </xf>
    <xf numFmtId="0" fontId="14" fillId="2" borderId="0" xfId="0" applyFont="1" applyFill="1" applyBorder="1" applyAlignment="1" applyProtection="1">
      <protection locked="0"/>
    </xf>
    <xf numFmtId="0" fontId="15" fillId="2" borderId="0" xfId="0" applyFont="1" applyFill="1" applyBorder="1" applyAlignment="1" applyProtection="1">
      <protection locked="0"/>
    </xf>
    <xf numFmtId="0" fontId="12" fillId="2" borderId="0" xfId="0" applyFont="1" applyFill="1" applyBorder="1" applyAlignment="1" applyProtection="1">
      <alignment horizontal="center"/>
      <protection locked="0"/>
    </xf>
    <xf numFmtId="0" fontId="16" fillId="2" borderId="0"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5" fillId="0" borderId="0" xfId="0" applyFont="1" applyFill="1" applyBorder="1" applyProtection="1">
      <protection locked="0"/>
    </xf>
    <xf numFmtId="0" fontId="5" fillId="0" borderId="11" xfId="0" applyFont="1" applyFill="1" applyBorder="1" applyProtection="1">
      <protection locked="0"/>
    </xf>
    <xf numFmtId="0" fontId="4" fillId="3" borderId="0" xfId="0" applyFont="1" applyFill="1" applyBorder="1" applyAlignment="1" applyProtection="1">
      <alignment horizontal="left"/>
      <protection locked="0"/>
    </xf>
    <xf numFmtId="0" fontId="16" fillId="2" borderId="20" xfId="0" applyFont="1" applyFill="1" applyBorder="1" applyAlignment="1" applyProtection="1">
      <alignment horizontal="center"/>
      <protection locked="0"/>
    </xf>
    <xf numFmtId="0" fontId="8" fillId="2" borderId="0" xfId="0" applyFont="1" applyFill="1" applyBorder="1" applyAlignment="1" applyProtection="1">
      <protection locked="0"/>
    </xf>
    <xf numFmtId="0" fontId="7" fillId="2" borderId="0" xfId="0" applyFont="1" applyFill="1" applyBorder="1" applyAlignment="1" applyProtection="1">
      <protection locked="0"/>
    </xf>
    <xf numFmtId="0" fontId="2" fillId="0" borderId="0" xfId="0" applyFont="1" applyFill="1" applyBorder="1" applyAlignment="1" applyProtection="1">
      <alignment horizontal="center"/>
      <protection locked="0"/>
    </xf>
    <xf numFmtId="0" fontId="8" fillId="0" borderId="14" xfId="0" applyFont="1" applyFill="1" applyBorder="1" applyProtection="1">
      <protection locked="0"/>
    </xf>
    <xf numFmtId="3" fontId="20" fillId="4" borderId="22" xfId="0" applyNumberFormat="1" applyFont="1" applyFill="1" applyBorder="1" applyAlignment="1" applyProtection="1">
      <alignment vertical="center" wrapText="1"/>
      <protection locked="0"/>
    </xf>
    <xf numFmtId="3" fontId="19" fillId="2" borderId="22" xfId="0" applyNumberFormat="1" applyFont="1" applyFill="1" applyBorder="1" applyAlignment="1" applyProtection="1">
      <alignment horizontal="center" vertical="center" wrapText="1"/>
      <protection locked="0"/>
    </xf>
    <xf numFmtId="3" fontId="18" fillId="2" borderId="22" xfId="0" applyNumberFormat="1" applyFont="1" applyFill="1" applyBorder="1" applyAlignment="1" applyProtection="1">
      <alignment horizontal="center" vertical="center" wrapText="1"/>
      <protection locked="0"/>
    </xf>
    <xf numFmtId="3" fontId="18" fillId="0" borderId="22" xfId="0" applyNumberFormat="1" applyFont="1" applyFill="1" applyBorder="1" applyAlignment="1" applyProtection="1">
      <alignment horizontal="center" vertical="center" wrapText="1"/>
      <protection locked="0"/>
    </xf>
    <xf numFmtId="164" fontId="5" fillId="0" borderId="29" xfId="1" applyFont="1" applyBorder="1" applyAlignment="1" applyProtection="1">
      <alignment horizontal="center"/>
      <protection hidden="1"/>
    </xf>
    <xf numFmtId="164" fontId="6" fillId="0" borderId="29" xfId="1" applyFont="1" applyFill="1" applyBorder="1" applyProtection="1">
      <protection hidden="1"/>
    </xf>
    <xf numFmtId="164" fontId="6" fillId="0" borderId="29" xfId="1" applyFont="1" applyFill="1" applyBorder="1" applyAlignment="1" applyProtection="1">
      <alignment wrapText="1"/>
      <protection hidden="1"/>
    </xf>
    <xf numFmtId="164" fontId="0" fillId="0" borderId="30" xfId="1" applyFont="1" applyBorder="1" applyProtection="1">
      <protection hidden="1"/>
    </xf>
    <xf numFmtId="164" fontId="16" fillId="0" borderId="30" xfId="1" applyFont="1" applyBorder="1" applyProtection="1">
      <protection hidden="1"/>
    </xf>
    <xf numFmtId="164" fontId="16" fillId="0" borderId="30" xfId="1" applyFont="1" applyBorder="1" applyAlignment="1" applyProtection="1">
      <alignment vertical="center"/>
      <protection hidden="1"/>
    </xf>
    <xf numFmtId="164" fontId="16" fillId="0" borderId="12" xfId="1" applyFont="1" applyBorder="1" applyAlignment="1" applyProtection="1">
      <alignment vertical="center"/>
      <protection hidden="1"/>
    </xf>
    <xf numFmtId="164" fontId="4" fillId="0" borderId="22" xfId="1" applyFont="1" applyBorder="1" applyProtection="1">
      <protection hidden="1"/>
    </xf>
    <xf numFmtId="164" fontId="18" fillId="0" borderId="22" xfId="1" applyFont="1" applyBorder="1" applyProtection="1">
      <protection hidden="1"/>
    </xf>
    <xf numFmtId="166" fontId="16" fillId="0" borderId="22" xfId="1" applyNumberFormat="1" applyFont="1" applyBorder="1" applyProtection="1">
      <protection hidden="1"/>
    </xf>
    <xf numFmtId="0" fontId="5" fillId="0" borderId="22" xfId="0" applyFont="1" applyFill="1" applyBorder="1" applyProtection="1">
      <protection hidden="1"/>
    </xf>
    <xf numFmtId="0" fontId="5" fillId="0" borderId="11" xfId="0" applyFont="1" applyFill="1" applyBorder="1" applyProtection="1">
      <protection hidden="1"/>
    </xf>
    <xf numFmtId="0" fontId="0" fillId="0" borderId="0" xfId="0" applyFill="1" applyBorder="1" applyProtection="1">
      <protection hidden="1"/>
    </xf>
    <xf numFmtId="164" fontId="21" fillId="0" borderId="0" xfId="1" applyFont="1" applyFill="1" applyBorder="1" applyProtection="1">
      <protection hidden="1"/>
    </xf>
    <xf numFmtId="164" fontId="0" fillId="0" borderId="0" xfId="0" applyNumberFormat="1" applyFill="1" applyBorder="1" applyProtection="1">
      <protection hidden="1"/>
    </xf>
    <xf numFmtId="0" fontId="2" fillId="2" borderId="13" xfId="0" applyFont="1" applyFill="1" applyBorder="1" applyProtection="1">
      <protection locked="0"/>
    </xf>
    <xf numFmtId="0" fontId="2" fillId="2" borderId="14" xfId="0" applyFont="1" applyFill="1" applyBorder="1" applyProtection="1">
      <protection locked="0"/>
    </xf>
    <xf numFmtId="0" fontId="2" fillId="2" borderId="14" xfId="0" applyFont="1" applyFill="1" applyBorder="1" applyAlignment="1" applyProtection="1">
      <alignment horizontal="center" vertical="center"/>
      <protection locked="0"/>
    </xf>
    <xf numFmtId="164" fontId="5" fillId="0" borderId="14" xfId="1" applyFont="1" applyBorder="1" applyAlignment="1" applyProtection="1">
      <alignment horizontal="center"/>
      <protection locked="0"/>
    </xf>
    <xf numFmtId="164" fontId="6" fillId="0" borderId="14" xfId="1" applyFont="1" applyFill="1" applyBorder="1" applyProtection="1">
      <protection locked="0"/>
    </xf>
    <xf numFmtId="164" fontId="6" fillId="0" borderId="14" xfId="1" applyFont="1" applyFill="1" applyBorder="1" applyAlignment="1" applyProtection="1">
      <alignment wrapText="1"/>
      <protection locked="0"/>
    </xf>
    <xf numFmtId="164" fontId="0" fillId="0" borderId="14" xfId="1" applyFont="1" applyBorder="1" applyProtection="1">
      <protection locked="0"/>
    </xf>
    <xf numFmtId="164" fontId="0" fillId="0" borderId="14" xfId="1" applyFont="1" applyBorder="1" applyAlignment="1" applyProtection="1">
      <alignment vertical="center"/>
      <protection locked="0"/>
    </xf>
    <xf numFmtId="164" fontId="5" fillId="0" borderId="22" xfId="1" applyFont="1" applyBorder="1" applyProtection="1">
      <protection locked="0"/>
    </xf>
    <xf numFmtId="164" fontId="22" fillId="0" borderId="22" xfId="1" applyFont="1" applyBorder="1" applyProtection="1">
      <protection locked="0"/>
    </xf>
    <xf numFmtId="166" fontId="0" fillId="0" borderId="22" xfId="1" applyNumberFormat="1" applyFont="1" applyBorder="1" applyProtection="1">
      <protection locked="0"/>
    </xf>
    <xf numFmtId="164" fontId="5" fillId="0" borderId="31" xfId="1" applyFont="1" applyBorder="1" applyProtection="1">
      <protection locked="0"/>
    </xf>
    <xf numFmtId="0" fontId="0" fillId="0" borderId="0" xfId="0" applyFill="1" applyBorder="1" applyProtection="1">
      <protection locked="0"/>
    </xf>
    <xf numFmtId="164" fontId="21" fillId="0" borderId="0" xfId="1" applyFont="1" applyFill="1" applyBorder="1" applyProtection="1">
      <protection locked="0"/>
    </xf>
    <xf numFmtId="0" fontId="2" fillId="2" borderId="21"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vertical="center"/>
      <protection hidden="1"/>
    </xf>
    <xf numFmtId="49" fontId="2" fillId="2" borderId="22" xfId="0" applyNumberFormat="1" applyFont="1" applyFill="1" applyBorder="1" applyAlignment="1" applyProtection="1">
      <alignment horizontal="center" vertical="center"/>
      <protection hidden="1"/>
    </xf>
    <xf numFmtId="49" fontId="2" fillId="2" borderId="32" xfId="0" applyNumberFormat="1" applyFont="1" applyFill="1" applyBorder="1" applyAlignment="1" applyProtection="1">
      <alignment horizontal="center" vertical="center"/>
      <protection hidden="1"/>
    </xf>
    <xf numFmtId="164" fontId="6" fillId="0" borderId="22" xfId="1" applyFont="1" applyFill="1" applyBorder="1" applyAlignment="1" applyProtection="1">
      <alignment wrapText="1"/>
      <protection hidden="1"/>
    </xf>
    <xf numFmtId="164" fontId="0" fillId="0" borderId="22" xfId="1" applyFont="1" applyBorder="1" applyProtection="1">
      <protection hidden="1"/>
    </xf>
    <xf numFmtId="164" fontId="16" fillId="0" borderId="22" xfId="1" applyFont="1" applyBorder="1" applyProtection="1">
      <protection hidden="1"/>
    </xf>
    <xf numFmtId="164" fontId="16" fillId="0" borderId="22" xfId="1" applyFont="1" applyBorder="1" applyAlignment="1" applyProtection="1">
      <alignment vertical="center"/>
      <protection hidden="1"/>
    </xf>
    <xf numFmtId="164" fontId="4" fillId="0" borderId="31" xfId="1" applyFont="1" applyBorder="1" applyProtection="1">
      <protection hidden="1"/>
    </xf>
    <xf numFmtId="0" fontId="2" fillId="2" borderId="13" xfId="0" applyFont="1" applyFill="1" applyBorder="1" applyAlignment="1" applyProtection="1">
      <alignment horizontal="center" vertical="center"/>
      <protection locked="0"/>
    </xf>
    <xf numFmtId="49" fontId="2" fillId="2" borderId="14"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justify" vertical="center" wrapText="1"/>
      <protection locked="0"/>
    </xf>
    <xf numFmtId="0" fontId="2" fillId="2" borderId="32" xfId="0" applyFont="1" applyFill="1" applyBorder="1" applyAlignment="1" applyProtection="1">
      <alignment horizontal="justify" vertical="center" wrapText="1"/>
      <protection hidden="1"/>
    </xf>
    <xf numFmtId="164" fontId="5" fillId="0" borderId="22" xfId="1" applyFont="1" applyBorder="1" applyAlignment="1" applyProtection="1">
      <alignment horizontal="center"/>
      <protection hidden="1"/>
    </xf>
    <xf numFmtId="164" fontId="6" fillId="0" borderId="22" xfId="1" applyFont="1" applyFill="1" applyBorder="1" applyProtection="1">
      <protection hidden="1"/>
    </xf>
    <xf numFmtId="164" fontId="2" fillId="0" borderId="22" xfId="1" applyFont="1" applyBorder="1" applyProtection="1">
      <protection hidden="1"/>
    </xf>
    <xf numFmtId="164" fontId="2" fillId="0" borderId="32" xfId="1" applyFont="1" applyBorder="1" applyProtection="1">
      <protection hidden="1"/>
    </xf>
    <xf numFmtId="0" fontId="2" fillId="2" borderId="22" xfId="0" applyFont="1" applyFill="1" applyBorder="1" applyAlignment="1" applyProtection="1">
      <alignment horizontal="justify" vertical="center" wrapText="1"/>
      <protection hidden="1"/>
    </xf>
    <xf numFmtId="0" fontId="6" fillId="2" borderId="21" xfId="0" applyFont="1" applyFill="1" applyBorder="1" applyAlignment="1" applyProtection="1">
      <alignment horizontal="center" vertical="center"/>
      <protection hidden="1"/>
    </xf>
    <xf numFmtId="0" fontId="6" fillId="2" borderId="22" xfId="0" applyFont="1" applyFill="1" applyBorder="1" applyAlignment="1" applyProtection="1">
      <alignment horizontal="center" vertical="center"/>
      <protection hidden="1"/>
    </xf>
    <xf numFmtId="49" fontId="6" fillId="2" borderId="22" xfId="0" applyNumberFormat="1" applyFont="1" applyFill="1" applyBorder="1" applyAlignment="1" applyProtection="1">
      <alignment horizontal="center" vertical="center"/>
      <protection locked="0"/>
    </xf>
    <xf numFmtId="0" fontId="6" fillId="2" borderId="22" xfId="0" applyFont="1" applyFill="1" applyBorder="1" applyAlignment="1" applyProtection="1">
      <alignment horizontal="justify" vertical="center" wrapText="1"/>
      <protection locked="0"/>
    </xf>
    <xf numFmtId="164" fontId="5" fillId="0" borderId="22" xfId="1" applyFont="1" applyBorder="1" applyAlignment="1" applyProtection="1">
      <alignment horizontal="center"/>
      <protection locked="0"/>
    </xf>
    <xf numFmtId="164" fontId="6" fillId="0" borderId="22" xfId="1" applyFont="1" applyFill="1" applyBorder="1" applyProtection="1">
      <protection locked="0"/>
    </xf>
    <xf numFmtId="164" fontId="6" fillId="0" borderId="22" xfId="1" applyFont="1" applyFill="1" applyBorder="1" applyAlignment="1" applyProtection="1">
      <alignment wrapText="1"/>
      <protection locked="0"/>
    </xf>
    <xf numFmtId="164" fontId="0" fillId="0" borderId="22" xfId="1" applyFont="1" applyBorder="1" applyProtection="1">
      <protection locked="0"/>
    </xf>
    <xf numFmtId="164" fontId="0" fillId="0" borderId="32" xfId="1" applyFont="1" applyBorder="1" applyProtection="1">
      <protection locked="0"/>
    </xf>
    <xf numFmtId="0" fontId="6" fillId="2" borderId="21"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22" xfId="0" applyFont="1" applyFill="1" applyBorder="1" applyProtection="1">
      <protection locked="0"/>
    </xf>
    <xf numFmtId="164" fontId="2" fillId="0" borderId="22" xfId="1" applyFont="1" applyBorder="1" applyAlignment="1" applyProtection="1">
      <alignment vertical="top"/>
      <protection hidden="1"/>
    </xf>
    <xf numFmtId="164" fontId="2" fillId="0" borderId="32" xfId="1" applyFont="1" applyBorder="1" applyAlignment="1" applyProtection="1">
      <alignment vertical="top"/>
      <protection hidden="1"/>
    </xf>
    <xf numFmtId="0" fontId="2" fillId="7" borderId="13" xfId="0" applyFont="1" applyFill="1" applyBorder="1" applyAlignment="1" applyProtection="1">
      <alignment horizontal="center" vertical="center"/>
      <protection locked="0"/>
    </xf>
    <xf numFmtId="0" fontId="2" fillId="7" borderId="14" xfId="0" applyFont="1" applyFill="1" applyBorder="1" applyAlignment="1" applyProtection="1">
      <alignment horizontal="center" vertical="center"/>
      <protection locked="0"/>
    </xf>
    <xf numFmtId="49" fontId="2" fillId="7" borderId="14" xfId="0" applyNumberFormat="1" applyFont="1" applyFill="1" applyBorder="1" applyAlignment="1" applyProtection="1">
      <alignment horizontal="center" vertical="center"/>
      <protection locked="0"/>
    </xf>
    <xf numFmtId="0" fontId="2" fillId="7" borderId="14" xfId="0" applyFont="1" applyFill="1" applyBorder="1" applyAlignment="1" applyProtection="1">
      <alignment horizontal="justify" vertical="center" wrapText="1"/>
      <protection locked="0"/>
    </xf>
    <xf numFmtId="164" fontId="5" fillId="7" borderId="14" xfId="1" applyFont="1" applyFill="1" applyBorder="1" applyAlignment="1" applyProtection="1">
      <alignment horizontal="center"/>
      <protection locked="0"/>
    </xf>
    <xf numFmtId="164" fontId="6" fillId="7" borderId="14" xfId="1" applyFont="1" applyFill="1" applyBorder="1" applyProtection="1">
      <protection locked="0"/>
    </xf>
    <xf numFmtId="164" fontId="6" fillId="7" borderId="14" xfId="1" applyFont="1" applyFill="1" applyBorder="1" applyAlignment="1" applyProtection="1">
      <alignment wrapText="1"/>
      <protection locked="0"/>
    </xf>
    <xf numFmtId="164" fontId="0" fillId="7" borderId="14" xfId="1" applyFont="1" applyFill="1" applyBorder="1" applyProtection="1">
      <protection locked="0"/>
    </xf>
    <xf numFmtId="164" fontId="0" fillId="7" borderId="14" xfId="1" applyFont="1" applyFill="1" applyBorder="1" applyAlignment="1" applyProtection="1">
      <alignment vertical="top"/>
      <protection locked="0"/>
    </xf>
    <xf numFmtId="164" fontId="5" fillId="7" borderId="22" xfId="1" applyFont="1" applyFill="1" applyBorder="1" applyProtection="1">
      <protection locked="0"/>
    </xf>
    <xf numFmtId="164" fontId="22" fillId="7" borderId="22" xfId="1" applyFont="1" applyFill="1" applyBorder="1" applyProtection="1">
      <protection locked="0"/>
    </xf>
    <xf numFmtId="166" fontId="0" fillId="7" borderId="22" xfId="1" applyNumberFormat="1" applyFont="1" applyFill="1" applyBorder="1" applyProtection="1">
      <protection locked="0"/>
    </xf>
    <xf numFmtId="164" fontId="5" fillId="7" borderId="31" xfId="1" applyFont="1" applyFill="1" applyBorder="1" applyProtection="1">
      <protection locked="0"/>
    </xf>
    <xf numFmtId="164" fontId="0" fillId="0" borderId="22" xfId="1" applyFont="1" applyBorder="1" applyAlignment="1" applyProtection="1">
      <alignment vertical="top"/>
      <protection hidden="1"/>
    </xf>
    <xf numFmtId="164" fontId="5" fillId="0" borderId="22" xfId="1" applyFont="1" applyBorder="1" applyProtection="1">
      <protection hidden="1"/>
    </xf>
    <xf numFmtId="164" fontId="22" fillId="0" borderId="22" xfId="1" applyFont="1" applyBorder="1" applyProtection="1">
      <protection hidden="1"/>
    </xf>
    <xf numFmtId="0" fontId="2" fillId="2" borderId="21"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49" fontId="6" fillId="2" borderId="32" xfId="0" applyNumberFormat="1" applyFont="1" applyFill="1" applyBorder="1" applyAlignment="1" applyProtection="1">
      <alignment horizontal="center" vertical="center"/>
      <protection locked="0"/>
    </xf>
    <xf numFmtId="0" fontId="6" fillId="2" borderId="32" xfId="0" applyFont="1" applyFill="1" applyBorder="1" applyAlignment="1" applyProtection="1">
      <alignment horizontal="justify" vertical="center" wrapText="1"/>
      <protection locked="0"/>
    </xf>
    <xf numFmtId="0" fontId="23" fillId="0" borderId="22" xfId="0" applyFont="1" applyFill="1" applyBorder="1" applyAlignment="1" applyProtection="1">
      <alignment horizontal="center"/>
      <protection locked="0"/>
    </xf>
    <xf numFmtId="0" fontId="23" fillId="0" borderId="22" xfId="0" applyFont="1" applyFill="1" applyBorder="1" applyAlignment="1" applyProtection="1">
      <alignment horizontal="left"/>
      <protection locked="0"/>
    </xf>
    <xf numFmtId="0" fontId="23" fillId="0" borderId="22" xfId="0" applyFont="1" applyFill="1" applyBorder="1" applyAlignment="1" applyProtection="1">
      <alignment horizontal="left" wrapText="1"/>
      <protection locked="0"/>
    </xf>
    <xf numFmtId="164" fontId="0" fillId="0" borderId="22" xfId="1" applyFont="1" applyBorder="1" applyAlignment="1" applyProtection="1">
      <alignment vertical="top"/>
      <protection locked="0"/>
    </xf>
    <xf numFmtId="0" fontId="23" fillId="0" borderId="22" xfId="0" applyFont="1" applyFill="1" applyBorder="1" applyAlignment="1" applyProtection="1">
      <alignment horizontal="justify"/>
      <protection locked="0"/>
    </xf>
    <xf numFmtId="0" fontId="23" fillId="0" borderId="22" xfId="0" applyFont="1" applyFill="1" applyBorder="1" applyAlignment="1" applyProtection="1">
      <alignment horizontal="justify" wrapText="1"/>
      <protection locked="0"/>
    </xf>
    <xf numFmtId="0" fontId="23" fillId="0" borderId="33" xfId="0" applyFont="1" applyFill="1" applyBorder="1" applyAlignment="1" applyProtection="1">
      <alignment horizontal="center" vertical="center"/>
      <protection locked="0"/>
    </xf>
    <xf numFmtId="0" fontId="23" fillId="0" borderId="22" xfId="0" applyFont="1" applyFill="1" applyBorder="1" applyAlignment="1" applyProtection="1">
      <alignment horizontal="justify" vertical="center"/>
      <protection locked="0"/>
    </xf>
    <xf numFmtId="0" fontId="23" fillId="0" borderId="22" xfId="0" applyFont="1" applyFill="1" applyBorder="1" applyAlignment="1" applyProtection="1">
      <alignment horizontal="justify" vertical="center" wrapText="1"/>
      <protection locked="0"/>
    </xf>
    <xf numFmtId="0" fontId="23" fillId="0" borderId="22" xfId="0" applyFont="1" applyFill="1" applyBorder="1" applyAlignment="1" applyProtection="1">
      <alignment horizontal="justify"/>
      <protection hidden="1"/>
    </xf>
    <xf numFmtId="0" fontId="23" fillId="0" borderId="22" xfId="0" applyFont="1" applyFill="1" applyBorder="1" applyAlignment="1" applyProtection="1">
      <alignment horizontal="justify" wrapText="1"/>
      <protection hidden="1"/>
    </xf>
    <xf numFmtId="3" fontId="23" fillId="0" borderId="22" xfId="0" applyNumberFormat="1" applyFont="1" applyFill="1" applyBorder="1" applyAlignment="1" applyProtection="1">
      <alignment horizontal="center"/>
      <protection locked="0"/>
    </xf>
    <xf numFmtId="0" fontId="23" fillId="0" borderId="33" xfId="0" applyFont="1" applyFill="1" applyBorder="1" applyAlignment="1" applyProtection="1">
      <alignment horizontal="center"/>
      <protection locked="0"/>
    </xf>
    <xf numFmtId="0" fontId="5" fillId="0" borderId="22" xfId="0" applyFont="1" applyFill="1" applyBorder="1" applyAlignment="1" applyProtection="1">
      <alignment horizontal="center" vertical="center"/>
      <protection locked="0"/>
    </xf>
    <xf numFmtId="0" fontId="5" fillId="6" borderId="22" xfId="0" applyFont="1" applyFill="1" applyBorder="1" applyAlignment="1" applyProtection="1">
      <alignment horizontal="justify" vertical="center"/>
      <protection locked="0"/>
    </xf>
    <xf numFmtId="164" fontId="5" fillId="0" borderId="22" xfId="1" applyFont="1" applyBorder="1" applyAlignment="1" applyProtection="1">
      <alignment vertical="center"/>
      <protection locked="0"/>
    </xf>
    <xf numFmtId="164" fontId="0" fillId="6" borderId="14" xfId="1" applyFont="1" applyFill="1" applyBorder="1" applyAlignment="1" applyProtection="1">
      <alignment horizontal="right" vertical="center"/>
      <protection locked="0"/>
    </xf>
    <xf numFmtId="166" fontId="5" fillId="0" borderId="22" xfId="1" applyNumberFormat="1" applyFont="1" applyBorder="1" applyProtection="1">
      <protection locked="0"/>
    </xf>
    <xf numFmtId="164" fontId="22" fillId="0" borderId="22" xfId="1" applyFont="1" applyBorder="1" applyAlignment="1" applyProtection="1">
      <alignment wrapText="1"/>
      <protection locked="0"/>
    </xf>
    <xf numFmtId="164" fontId="8" fillId="0" borderId="22" xfId="1" applyFont="1" applyBorder="1" applyProtection="1">
      <protection hidden="1"/>
    </xf>
    <xf numFmtId="164" fontId="8" fillId="0" borderId="31" xfId="1" applyFont="1" applyBorder="1" applyAlignment="1" applyProtection="1">
      <alignment horizontal="left"/>
      <protection hidden="1"/>
    </xf>
    <xf numFmtId="165" fontId="0" fillId="0" borderId="0" xfId="0" applyNumberFormat="1" applyFill="1" applyBorder="1" applyProtection="1">
      <protection locked="0"/>
    </xf>
    <xf numFmtId="164" fontId="0" fillId="6" borderId="22" xfId="1" applyFont="1" applyFill="1" applyBorder="1" applyProtection="1">
      <protection locked="0"/>
    </xf>
    <xf numFmtId="164" fontId="5" fillId="6" borderId="22" xfId="1" applyFont="1" applyFill="1" applyBorder="1" applyProtection="1">
      <protection locked="0"/>
    </xf>
    <xf numFmtId="164" fontId="5" fillId="6" borderId="22" xfId="1" applyFont="1" applyFill="1" applyBorder="1" applyAlignment="1" applyProtection="1">
      <alignment vertical="center"/>
      <protection locked="0"/>
    </xf>
    <xf numFmtId="166" fontId="0" fillId="6" borderId="22" xfId="1" applyNumberFormat="1" applyFont="1" applyFill="1" applyBorder="1" applyAlignment="1" applyProtection="1">
      <alignment vertical="center"/>
      <protection locked="0"/>
    </xf>
    <xf numFmtId="167" fontId="0" fillId="8" borderId="0" xfId="1" applyNumberFormat="1" applyFont="1" applyFill="1" applyBorder="1" applyProtection="1">
      <protection locked="0"/>
    </xf>
    <xf numFmtId="164" fontId="0" fillId="0" borderId="0" xfId="1" applyFont="1" applyFill="1" applyBorder="1" applyProtection="1">
      <protection locked="0"/>
    </xf>
    <xf numFmtId="0" fontId="23" fillId="0" borderId="28" xfId="0" applyFont="1" applyFill="1" applyBorder="1" applyAlignment="1" applyProtection="1">
      <alignment horizontal="justify" vertical="center"/>
      <protection locked="0"/>
    </xf>
    <xf numFmtId="0" fontId="24" fillId="0" borderId="28" xfId="0" applyFont="1" applyFill="1" applyBorder="1" applyAlignment="1" applyProtection="1">
      <alignment horizontal="left" vertical="center" wrapText="1"/>
      <protection locked="0"/>
    </xf>
    <xf numFmtId="164" fontId="0" fillId="0" borderId="28" xfId="1" applyFont="1" applyBorder="1" applyProtection="1">
      <protection locked="0"/>
    </xf>
    <xf numFmtId="164" fontId="5" fillId="0" borderId="28" xfId="1" applyFont="1" applyBorder="1" applyAlignment="1" applyProtection="1">
      <alignment vertical="center"/>
      <protection locked="0"/>
    </xf>
    <xf numFmtId="164" fontId="2" fillId="6" borderId="32" xfId="1" applyFont="1" applyFill="1" applyBorder="1" applyAlignment="1" applyProtection="1">
      <alignment horizontal="right" vertical="center"/>
      <protection locked="0"/>
    </xf>
    <xf numFmtId="0" fontId="4" fillId="9" borderId="22" xfId="0" applyFont="1" applyFill="1" applyBorder="1" applyAlignment="1" applyProtection="1">
      <alignment horizontal="left" vertical="center" wrapText="1"/>
      <protection locked="0"/>
    </xf>
    <xf numFmtId="0" fontId="4" fillId="6" borderId="22" xfId="0" applyFont="1" applyFill="1" applyBorder="1" applyAlignment="1" applyProtection="1">
      <alignment horizontal="left" vertical="center" wrapText="1"/>
      <protection locked="0"/>
    </xf>
    <xf numFmtId="0" fontId="23" fillId="0" borderId="22" xfId="0" applyFont="1" applyFill="1" applyBorder="1" applyAlignment="1" applyProtection="1">
      <alignment horizontal="justify" vertical="center"/>
      <protection hidden="1"/>
    </xf>
    <xf numFmtId="0" fontId="24" fillId="0" borderId="22" xfId="0" applyFont="1" applyFill="1" applyBorder="1" applyAlignment="1" applyProtection="1">
      <alignment horizontal="left" vertical="center" wrapText="1"/>
      <protection hidden="1"/>
    </xf>
    <xf numFmtId="164" fontId="5" fillId="0" borderId="22" xfId="1" applyFont="1" applyBorder="1" applyAlignment="1" applyProtection="1">
      <alignment vertical="center"/>
      <protection hidden="1"/>
    </xf>
    <xf numFmtId="164" fontId="0" fillId="0" borderId="22" xfId="1" applyFont="1" applyBorder="1" applyAlignment="1" applyProtection="1">
      <alignment horizontal="right" vertical="center"/>
      <protection hidden="1"/>
    </xf>
    <xf numFmtId="164" fontId="8" fillId="0" borderId="22" xfId="1" applyFont="1" applyBorder="1" applyProtection="1">
      <protection locked="0"/>
    </xf>
    <xf numFmtId="164" fontId="8" fillId="0" borderId="31" xfId="1" applyFont="1" applyBorder="1" applyAlignment="1" applyProtection="1">
      <alignment horizontal="left"/>
      <protection locked="0"/>
    </xf>
    <xf numFmtId="0" fontId="24" fillId="0" borderId="22" xfId="0" applyFont="1" applyFill="1" applyBorder="1" applyAlignment="1" applyProtection="1">
      <alignment horizontal="left" vertical="center" wrapText="1"/>
      <protection locked="0"/>
    </xf>
    <xf numFmtId="164" fontId="0" fillId="0" borderId="22" xfId="1" applyFont="1" applyBorder="1" applyAlignment="1" applyProtection="1">
      <alignment horizontal="right" vertical="center"/>
      <protection locked="0"/>
    </xf>
    <xf numFmtId="0" fontId="5" fillId="0" borderId="22" xfId="0" applyFont="1" applyFill="1" applyBorder="1" applyAlignment="1" applyProtection="1">
      <alignment horizontal="center"/>
      <protection locked="0"/>
    </xf>
    <xf numFmtId="49" fontId="6" fillId="2" borderId="0"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justify" vertical="center" wrapText="1"/>
      <protection locked="0"/>
    </xf>
    <xf numFmtId="0" fontId="6" fillId="2" borderId="0" xfId="0" applyFont="1" applyFill="1" applyBorder="1" applyProtection="1">
      <protection locked="0"/>
    </xf>
    <xf numFmtId="0" fontId="23" fillId="0" borderId="0" xfId="0" applyFont="1" applyFill="1" applyBorder="1" applyAlignment="1" applyProtection="1">
      <alignment horizontal="center"/>
      <protection locked="0"/>
    </xf>
    <xf numFmtId="1" fontId="5" fillId="0" borderId="33" xfId="0" applyNumberFormat="1" applyFont="1" applyFill="1" applyBorder="1" applyAlignment="1" applyProtection="1">
      <alignment horizontal="center"/>
      <protection locked="0"/>
    </xf>
    <xf numFmtId="0" fontId="23" fillId="10" borderId="33" xfId="0" applyFont="1" applyFill="1" applyBorder="1" applyAlignment="1" applyProtection="1">
      <alignment horizontal="center"/>
      <protection locked="0"/>
    </xf>
    <xf numFmtId="49" fontId="6" fillId="2" borderId="14" xfId="0" applyNumberFormat="1" applyFont="1" applyFill="1" applyBorder="1" applyAlignment="1" applyProtection="1">
      <alignment horizontal="center" vertical="center"/>
      <protection locked="0"/>
    </xf>
    <xf numFmtId="0" fontId="6" fillId="2" borderId="14" xfId="0" applyFont="1" applyFill="1" applyBorder="1" applyAlignment="1" applyProtection="1">
      <alignment horizontal="justify" vertical="center" wrapText="1"/>
      <protection locked="0"/>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24" fillId="0" borderId="14" xfId="0" applyFont="1" applyFill="1" applyBorder="1" applyAlignment="1" applyProtection="1">
      <alignment horizontal="left" vertical="center" wrapText="1"/>
      <protection locked="0"/>
    </xf>
    <xf numFmtId="164" fontId="5" fillId="0" borderId="14" xfId="1" applyFont="1" applyBorder="1" applyAlignment="1" applyProtection="1">
      <alignment vertical="center"/>
      <protection locked="0"/>
    </xf>
    <xf numFmtId="164" fontId="0" fillId="0" borderId="14" xfId="1" applyFont="1" applyBorder="1" applyAlignment="1" applyProtection="1">
      <alignment horizontal="right" vertical="center"/>
      <protection locked="0"/>
    </xf>
    <xf numFmtId="164" fontId="4" fillId="0" borderId="22" xfId="1" applyFont="1" applyBorder="1" applyAlignment="1" applyProtection="1">
      <alignment vertical="center"/>
      <protection hidden="1"/>
    </xf>
    <xf numFmtId="164" fontId="2" fillId="0" borderId="22" xfId="1" applyFont="1" applyBorder="1" applyAlignment="1" applyProtection="1">
      <alignment horizontal="right" vertical="center"/>
      <protection hidden="1"/>
    </xf>
    <xf numFmtId="49" fontId="6" fillId="2" borderId="22" xfId="0" applyNumberFormat="1" applyFont="1" applyFill="1" applyBorder="1" applyAlignment="1" applyProtection="1">
      <alignment horizontal="center" vertical="center"/>
      <protection hidden="1"/>
    </xf>
    <xf numFmtId="49" fontId="6" fillId="2" borderId="32" xfId="0" applyNumberFormat="1" applyFont="1" applyFill="1" applyBorder="1" applyAlignment="1" applyProtection="1">
      <alignment horizontal="center" vertical="center"/>
      <protection hidden="1"/>
    </xf>
    <xf numFmtId="0" fontId="23" fillId="0" borderId="0" xfId="0" applyFont="1" applyFill="1" applyBorder="1" applyAlignment="1" applyProtection="1">
      <alignment horizontal="center"/>
      <protection hidden="1"/>
    </xf>
    <xf numFmtId="0" fontId="23" fillId="0" borderId="34" xfId="0" applyFont="1" applyFill="1" applyBorder="1" applyAlignment="1" applyProtection="1">
      <alignment horizontal="center"/>
      <protection locked="0"/>
    </xf>
    <xf numFmtId="0" fontId="0" fillId="0" borderId="17" xfId="0" applyFill="1" applyBorder="1" applyProtection="1">
      <protection locked="0"/>
    </xf>
    <xf numFmtId="164" fontId="21" fillId="0" borderId="17" xfId="1" applyFont="1" applyFill="1" applyBorder="1" applyProtection="1">
      <protection locked="0"/>
    </xf>
    <xf numFmtId="0" fontId="2" fillId="7" borderId="13" xfId="0" applyFont="1" applyFill="1" applyBorder="1" applyAlignment="1" applyProtection="1">
      <alignment horizontal="center" vertical="center"/>
      <protection hidden="1"/>
    </xf>
    <xf numFmtId="0" fontId="2" fillId="7" borderId="14" xfId="0" applyFont="1" applyFill="1" applyBorder="1" applyAlignment="1" applyProtection="1">
      <alignment horizontal="center" vertical="center"/>
      <protection hidden="1"/>
    </xf>
    <xf numFmtId="49" fontId="2" fillId="7" borderId="14" xfId="0" applyNumberFormat="1" applyFont="1" applyFill="1" applyBorder="1" applyAlignment="1" applyProtection="1">
      <alignment horizontal="center" vertical="center"/>
      <protection hidden="1"/>
    </xf>
    <xf numFmtId="0" fontId="2" fillId="7" borderId="32" xfId="0" applyFont="1" applyFill="1" applyBorder="1" applyAlignment="1" applyProtection="1">
      <alignment horizontal="justify" vertical="center" wrapText="1"/>
      <protection hidden="1"/>
    </xf>
    <xf numFmtId="164" fontId="5" fillId="7" borderId="14" xfId="1" applyFont="1" applyFill="1" applyBorder="1" applyAlignment="1" applyProtection="1">
      <alignment horizontal="center"/>
      <protection hidden="1"/>
    </xf>
    <xf numFmtId="0" fontId="23" fillId="7" borderId="22" xfId="0" applyFont="1" applyFill="1" applyBorder="1" applyAlignment="1" applyProtection="1">
      <alignment horizontal="justify" vertical="center"/>
      <protection hidden="1"/>
    </xf>
    <xf numFmtId="0" fontId="24" fillId="7" borderId="14" xfId="0" applyFont="1" applyFill="1" applyBorder="1" applyAlignment="1" applyProtection="1">
      <alignment horizontal="left" vertical="center" wrapText="1"/>
      <protection hidden="1"/>
    </xf>
    <xf numFmtId="164" fontId="0" fillId="7" borderId="14" xfId="1" applyFont="1" applyFill="1" applyBorder="1" applyProtection="1">
      <protection hidden="1"/>
    </xf>
    <xf numFmtId="164" fontId="5" fillId="7" borderId="14" xfId="1" applyFont="1" applyFill="1" applyBorder="1" applyAlignment="1" applyProtection="1">
      <alignment vertical="center"/>
      <protection hidden="1"/>
    </xf>
    <xf numFmtId="164" fontId="0" fillId="7" borderId="14" xfId="1" applyFont="1" applyFill="1" applyBorder="1" applyAlignment="1" applyProtection="1">
      <alignment horizontal="right" vertical="center"/>
      <protection hidden="1"/>
    </xf>
    <xf numFmtId="166" fontId="5" fillId="7" borderId="22" xfId="1" applyNumberFormat="1" applyFont="1" applyFill="1" applyBorder="1" applyProtection="1">
      <protection locked="0"/>
    </xf>
    <xf numFmtId="164" fontId="8" fillId="7" borderId="22" xfId="1" applyFont="1" applyFill="1" applyBorder="1" applyProtection="1">
      <protection locked="0"/>
    </xf>
    <xf numFmtId="164" fontId="8" fillId="7" borderId="31" xfId="1" applyFont="1" applyFill="1" applyBorder="1" applyAlignment="1" applyProtection="1">
      <alignment horizontal="left"/>
      <protection locked="0"/>
    </xf>
    <xf numFmtId="164" fontId="2" fillId="0" borderId="22" xfId="1" applyFont="1" applyFill="1" applyBorder="1" applyAlignment="1" applyProtection="1">
      <alignment horizontal="right" vertical="center"/>
      <protection hidden="1"/>
    </xf>
    <xf numFmtId="0" fontId="5" fillId="0" borderId="33" xfId="0"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protection hidden="1"/>
    </xf>
    <xf numFmtId="0" fontId="5" fillId="0" borderId="0" xfId="0" applyFont="1" applyFill="1" applyBorder="1" applyAlignment="1" applyProtection="1">
      <alignment horizontal="center" vertical="center" wrapText="1"/>
      <protection hidden="1"/>
    </xf>
    <xf numFmtId="164" fontId="5" fillId="0" borderId="22" xfId="1" applyFont="1" applyBorder="1" applyAlignment="1" applyProtection="1">
      <alignment horizontal="center" vertical="center" wrapText="1"/>
      <protection hidden="1"/>
    </xf>
    <xf numFmtId="0" fontId="5" fillId="0" borderId="33" xfId="0" applyFont="1" applyFill="1" applyBorder="1" applyAlignment="1" applyProtection="1">
      <alignment horizontal="center"/>
      <protection locked="0"/>
    </xf>
    <xf numFmtId="0" fontId="2" fillId="2" borderId="32" xfId="0" applyFont="1" applyFill="1" applyBorder="1" applyAlignment="1" applyProtection="1">
      <alignment horizontal="justify" vertical="center" wrapText="1"/>
      <protection locked="0"/>
    </xf>
    <xf numFmtId="0" fontId="5" fillId="0" borderId="0" xfId="0" applyFont="1" applyFill="1" applyBorder="1" applyAlignment="1" applyProtection="1">
      <alignment horizontal="center" vertical="center" wrapText="1"/>
      <protection locked="0"/>
    </xf>
    <xf numFmtId="164" fontId="5" fillId="0" borderId="22" xfId="1" applyFont="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protection locked="0"/>
    </xf>
    <xf numFmtId="1" fontId="5" fillId="0" borderId="33" xfId="0" applyNumberFormat="1" applyFont="1" applyFill="1" applyBorder="1" applyAlignment="1" applyProtection="1">
      <alignment horizontal="center"/>
      <protection hidden="1"/>
    </xf>
    <xf numFmtId="1" fontId="6" fillId="0" borderId="33" xfId="0" applyNumberFormat="1" applyFont="1" applyFill="1" applyBorder="1" applyAlignment="1" applyProtection="1">
      <alignment horizontal="center" vertical="center"/>
      <protection hidden="1"/>
    </xf>
    <xf numFmtId="0" fontId="24" fillId="11" borderId="22" xfId="0" applyFont="1" applyFill="1" applyBorder="1" applyAlignment="1" applyProtection="1">
      <alignment horizontal="left" vertical="center" wrapText="1"/>
      <protection hidden="1"/>
    </xf>
    <xf numFmtId="164" fontId="0" fillId="6" borderId="22" xfId="1" applyFont="1" applyFill="1" applyBorder="1" applyProtection="1">
      <protection hidden="1"/>
    </xf>
    <xf numFmtId="164" fontId="5" fillId="6" borderId="0" xfId="1" applyFont="1" applyFill="1" applyBorder="1" applyAlignment="1" applyProtection="1">
      <alignment horizontal="center" vertical="center" wrapText="1"/>
      <protection hidden="1"/>
    </xf>
    <xf numFmtId="164" fontId="2" fillId="6" borderId="32" xfId="1" applyFont="1" applyFill="1" applyBorder="1" applyAlignment="1" applyProtection="1">
      <alignment horizontal="right" vertical="center"/>
      <protection hidden="1"/>
    </xf>
    <xf numFmtId="0" fontId="5" fillId="0" borderId="33" xfId="0" applyFont="1" applyFill="1" applyBorder="1" applyAlignment="1" applyProtection="1">
      <alignment horizontal="center" vertical="center"/>
      <protection locked="0"/>
    </xf>
    <xf numFmtId="0" fontId="5" fillId="0" borderId="22" xfId="0" applyFont="1" applyFill="1" applyBorder="1" applyAlignment="1" applyProtection="1">
      <alignment horizontal="justify" vertical="center"/>
      <protection hidden="1"/>
    </xf>
    <xf numFmtId="0" fontId="4" fillId="0" borderId="22" xfId="0" applyFont="1" applyFill="1" applyBorder="1" applyAlignment="1" applyProtection="1">
      <alignment horizontal="left" vertical="center" wrapText="1"/>
      <protection hidden="1"/>
    </xf>
    <xf numFmtId="164" fontId="8" fillId="0" borderId="22" xfId="1" applyFont="1" applyBorder="1" applyAlignment="1" applyProtection="1">
      <alignment wrapText="1"/>
      <protection locked="0"/>
    </xf>
    <xf numFmtId="164" fontId="8" fillId="0" borderId="31" xfId="1" applyFont="1" applyBorder="1" applyAlignment="1" applyProtection="1">
      <alignment horizontal="left" wrapText="1"/>
      <protection locked="0"/>
    </xf>
    <xf numFmtId="164" fontId="0" fillId="0" borderId="28" xfId="1" applyFont="1" applyBorder="1" applyProtection="1">
      <protection hidden="1"/>
    </xf>
    <xf numFmtId="0" fontId="5" fillId="0" borderId="35" xfId="0" applyFont="1" applyFill="1" applyBorder="1" applyAlignment="1" applyProtection="1">
      <alignment horizontal="center" vertical="center" wrapText="1"/>
      <protection locked="0"/>
    </xf>
    <xf numFmtId="0" fontId="6" fillId="7" borderId="13" xfId="0" applyFont="1" applyFill="1" applyBorder="1" applyAlignment="1" applyProtection="1">
      <alignment horizontal="center" vertical="center"/>
      <protection hidden="1"/>
    </xf>
    <xf numFmtId="0" fontId="6" fillId="7" borderId="14" xfId="0" applyFont="1" applyFill="1" applyBorder="1" applyAlignment="1" applyProtection="1">
      <alignment horizontal="center" vertical="center"/>
      <protection hidden="1"/>
    </xf>
    <xf numFmtId="49" fontId="6" fillId="7" borderId="14" xfId="0" applyNumberFormat="1" applyFont="1" applyFill="1" applyBorder="1" applyAlignment="1" applyProtection="1">
      <alignment horizontal="center" vertical="center"/>
      <protection hidden="1"/>
    </xf>
    <xf numFmtId="0" fontId="24" fillId="7" borderId="22" xfId="0" applyFont="1" applyFill="1" applyBorder="1" applyAlignment="1" applyProtection="1">
      <alignment horizontal="left" vertical="center" wrapText="1"/>
      <protection hidden="1"/>
    </xf>
    <xf numFmtId="164" fontId="0" fillId="7" borderId="22" xfId="1" applyFont="1" applyFill="1" applyBorder="1" applyProtection="1">
      <protection hidden="1"/>
    </xf>
    <xf numFmtId="164" fontId="5" fillId="7" borderId="14" xfId="1" applyFont="1" applyFill="1" applyBorder="1" applyAlignment="1" applyProtection="1">
      <alignment horizontal="center" vertical="center" wrapText="1"/>
      <protection hidden="1"/>
    </xf>
    <xf numFmtId="164" fontId="8" fillId="7" borderId="22" xfId="1" applyFont="1" applyFill="1" applyBorder="1" applyProtection="1">
      <protection hidden="1"/>
    </xf>
    <xf numFmtId="164" fontId="8" fillId="7" borderId="31" xfId="1" applyFont="1" applyFill="1" applyBorder="1" applyAlignment="1" applyProtection="1">
      <alignment horizontal="left"/>
      <protection hidden="1"/>
    </xf>
    <xf numFmtId="49" fontId="2" fillId="2" borderId="22" xfId="0" applyNumberFormat="1" applyFont="1" applyFill="1" applyBorder="1" applyAlignment="1" applyProtection="1">
      <alignment horizontal="center" vertical="center"/>
      <protection locked="0"/>
    </xf>
    <xf numFmtId="49" fontId="2" fillId="2" borderId="32" xfId="0" applyNumberFormat="1" applyFont="1" applyFill="1" applyBorder="1" applyAlignment="1" applyProtection="1">
      <alignment horizontal="center" vertical="center"/>
      <protection locked="0"/>
    </xf>
    <xf numFmtId="0" fontId="24" fillId="0" borderId="22" xfId="0" applyFont="1" applyFill="1" applyBorder="1" applyAlignment="1" applyProtection="1">
      <alignment horizontal="justify" vertical="center"/>
      <protection locked="0"/>
    </xf>
    <xf numFmtId="164" fontId="2" fillId="6" borderId="22" xfId="1" applyFont="1" applyFill="1" applyBorder="1" applyProtection="1">
      <protection hidden="1"/>
    </xf>
    <xf numFmtId="164" fontId="0" fillId="0" borderId="22" xfId="1" applyFont="1" applyBorder="1" applyAlignment="1" applyProtection="1">
      <alignment vertical="center"/>
      <protection locked="0"/>
    </xf>
    <xf numFmtId="164" fontId="0" fillId="0" borderId="32" xfId="1" applyFont="1" applyBorder="1" applyAlignment="1" applyProtection="1">
      <alignment vertical="center"/>
      <protection locked="0"/>
    </xf>
    <xf numFmtId="0" fontId="6" fillId="6" borderId="22" xfId="0" applyFont="1" applyFill="1" applyBorder="1" applyAlignment="1" applyProtection="1">
      <alignment horizontal="justify" vertical="center"/>
      <protection locked="0"/>
    </xf>
    <xf numFmtId="164" fontId="5" fillId="6" borderId="22" xfId="1" applyFont="1" applyFill="1" applyBorder="1" applyAlignment="1" applyProtection="1">
      <alignment horizontal="center" vertical="center" wrapText="1"/>
      <protection locked="0"/>
    </xf>
    <xf numFmtId="164" fontId="0" fillId="6" borderId="32" xfId="1" applyFont="1" applyFill="1" applyBorder="1" applyAlignment="1" applyProtection="1">
      <alignment vertical="center"/>
      <protection locked="0"/>
    </xf>
    <xf numFmtId="164" fontId="0" fillId="6" borderId="28" xfId="1" applyFont="1" applyFill="1" applyBorder="1" applyProtection="1">
      <protection locked="0"/>
    </xf>
    <xf numFmtId="164" fontId="5" fillId="6" borderId="28" xfId="1" applyFont="1" applyFill="1" applyBorder="1" applyAlignment="1" applyProtection="1">
      <alignment horizontal="center" vertical="center" wrapText="1"/>
      <protection locked="0"/>
    </xf>
    <xf numFmtId="166" fontId="0" fillId="6" borderId="28" xfId="1" applyNumberFormat="1" applyFont="1" applyFill="1" applyBorder="1" applyAlignment="1" applyProtection="1">
      <alignment vertical="center"/>
      <protection locked="0"/>
    </xf>
    <xf numFmtId="0" fontId="5" fillId="6" borderId="0" xfId="0" applyFont="1" applyFill="1" applyBorder="1" applyAlignment="1" applyProtection="1">
      <alignment horizontal="center" vertical="center"/>
      <protection locked="0"/>
    </xf>
    <xf numFmtId="164" fontId="5" fillId="6" borderId="22" xfId="1" applyFont="1" applyFill="1" applyBorder="1" applyAlignment="1" applyProtection="1">
      <alignment horizontal="center" vertical="center"/>
      <protection hidden="1"/>
    </xf>
    <xf numFmtId="0" fontId="27" fillId="6" borderId="22" xfId="0" applyFont="1" applyFill="1" applyBorder="1" applyAlignment="1" applyProtection="1">
      <alignment horizontal="justify"/>
      <protection hidden="1"/>
    </xf>
    <xf numFmtId="164" fontId="0" fillId="6" borderId="22" xfId="1" applyFont="1" applyFill="1" applyBorder="1" applyAlignment="1" applyProtection="1">
      <alignment horizontal="center" wrapText="1"/>
      <protection hidden="1"/>
    </xf>
    <xf numFmtId="166" fontId="0" fillId="6" borderId="22" xfId="1" applyNumberFormat="1" applyFont="1" applyFill="1" applyBorder="1" applyProtection="1">
      <protection hidden="1"/>
    </xf>
    <xf numFmtId="0" fontId="23" fillId="6" borderId="33" xfId="0" applyFont="1" applyFill="1" applyBorder="1" applyAlignment="1" applyProtection="1">
      <alignment horizontal="center" vertical="center"/>
      <protection locked="0"/>
    </xf>
    <xf numFmtId="0" fontId="27" fillId="6" borderId="22" xfId="0" applyFont="1" applyFill="1" applyBorder="1" applyAlignment="1" applyProtection="1">
      <alignment horizontal="justify"/>
      <protection locked="0"/>
    </xf>
    <xf numFmtId="164" fontId="0" fillId="6" borderId="22" xfId="1" applyFont="1" applyFill="1" applyBorder="1" applyAlignment="1" applyProtection="1">
      <alignment horizontal="center" wrapText="1"/>
      <protection locked="0"/>
    </xf>
    <xf numFmtId="166" fontId="0" fillId="6" borderId="22" xfId="1" applyNumberFormat="1" applyFont="1" applyFill="1" applyBorder="1" applyProtection="1">
      <protection locked="0"/>
    </xf>
    <xf numFmtId="0" fontId="27" fillId="0" borderId="22" xfId="0" applyFont="1" applyFill="1" applyBorder="1" applyAlignment="1" applyProtection="1">
      <alignment horizontal="justify"/>
      <protection locked="0"/>
    </xf>
    <xf numFmtId="164" fontId="0" fillId="0" borderId="22" xfId="1" applyFont="1" applyBorder="1" applyAlignment="1" applyProtection="1">
      <alignment horizontal="center" wrapText="1"/>
      <protection locked="0"/>
    </xf>
    <xf numFmtId="0" fontId="9" fillId="0" borderId="0" xfId="0" applyFont="1" applyFill="1" applyBorder="1" applyProtection="1">
      <protection locked="0"/>
    </xf>
    <xf numFmtId="0" fontId="27" fillId="0" borderId="22" xfId="0" applyFont="1" applyFill="1" applyBorder="1" applyAlignment="1" applyProtection="1">
      <alignment horizontal="justify"/>
      <protection hidden="1"/>
    </xf>
    <xf numFmtId="164" fontId="0" fillId="0" borderId="22" xfId="1" applyFont="1" applyBorder="1" applyAlignment="1" applyProtection="1">
      <alignment horizontal="center" wrapText="1"/>
      <protection hidden="1"/>
    </xf>
    <xf numFmtId="166" fontId="0" fillId="0" borderId="22" xfId="1" applyNumberFormat="1" applyFont="1" applyBorder="1" applyProtection="1">
      <protection hidden="1"/>
    </xf>
    <xf numFmtId="164" fontId="5" fillId="0" borderId="22" xfId="1" applyFont="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protection hidden="1"/>
    </xf>
    <xf numFmtId="49" fontId="6" fillId="2" borderId="14" xfId="0" applyNumberFormat="1" applyFont="1" applyFill="1" applyBorder="1" applyAlignment="1" applyProtection="1">
      <alignment horizontal="center" vertical="center"/>
      <protection hidden="1"/>
    </xf>
    <xf numFmtId="0" fontId="27" fillId="0" borderId="14" xfId="0" applyFont="1" applyFill="1" applyBorder="1" applyAlignment="1" applyProtection="1">
      <alignment horizontal="justify"/>
      <protection hidden="1"/>
    </xf>
    <xf numFmtId="164" fontId="0" fillId="0" borderId="14" xfId="1" applyFont="1" applyBorder="1" applyProtection="1">
      <protection hidden="1"/>
    </xf>
    <xf numFmtId="164" fontId="0" fillId="0" borderId="14" xfId="1" applyFont="1" applyBorder="1" applyAlignment="1" applyProtection="1">
      <alignment horizontal="center" wrapText="1"/>
      <protection hidden="1"/>
    </xf>
    <xf numFmtId="166" fontId="0" fillId="0" borderId="14" xfId="1" applyNumberFormat="1" applyFont="1" applyBorder="1" applyProtection="1">
      <protection hidden="1"/>
    </xf>
    <xf numFmtId="166" fontId="2" fillId="0" borderId="22" xfId="1" applyNumberFormat="1" applyFont="1" applyBorder="1" applyProtection="1">
      <protection hidden="1"/>
    </xf>
    <xf numFmtId="164" fontId="0" fillId="0" borderId="31" xfId="1" applyFont="1" applyBorder="1" applyProtection="1">
      <protection locked="0"/>
    </xf>
    <xf numFmtId="166" fontId="0" fillId="0" borderId="31" xfId="1" applyNumberFormat="1" applyFont="1" applyBorder="1" applyProtection="1">
      <protection locked="0"/>
    </xf>
    <xf numFmtId="0" fontId="0" fillId="0" borderId="11" xfId="0" applyFill="1" applyBorder="1" applyProtection="1">
      <protection hidden="1"/>
    </xf>
    <xf numFmtId="164" fontId="22" fillId="0" borderId="24" xfId="1" applyFont="1" applyBorder="1" applyProtection="1">
      <protection locked="0"/>
    </xf>
    <xf numFmtId="164" fontId="4" fillId="0" borderId="24" xfId="1" applyFont="1" applyBorder="1" applyProtection="1">
      <protection hidden="1"/>
    </xf>
    <xf numFmtId="0" fontId="0" fillId="0" borderId="11" xfId="0" applyFill="1" applyBorder="1" applyProtection="1">
      <protection locked="0"/>
    </xf>
    <xf numFmtId="164" fontId="5" fillId="0" borderId="0" xfId="1" applyFont="1" applyBorder="1" applyAlignment="1" applyProtection="1">
      <alignment horizontal="center"/>
      <protection locked="0"/>
    </xf>
    <xf numFmtId="0" fontId="27" fillId="0" borderId="0" xfId="0" applyFont="1" applyFill="1" applyBorder="1" applyAlignment="1" applyProtection="1">
      <alignment horizontal="justify"/>
      <protection locked="0"/>
    </xf>
    <xf numFmtId="0" fontId="5" fillId="0" borderId="0" xfId="0" applyFont="1" applyFill="1" applyBorder="1" applyProtection="1">
      <protection hidden="1"/>
    </xf>
    <xf numFmtId="0" fontId="9" fillId="0" borderId="0" xfId="0" applyFont="1" applyFill="1" applyBorder="1" applyProtection="1">
      <protection hidden="1"/>
    </xf>
    <xf numFmtId="164" fontId="5" fillId="0" borderId="24" xfId="1" applyFont="1" applyBorder="1" applyProtection="1">
      <protection locked="0"/>
    </xf>
    <xf numFmtId="0" fontId="23" fillId="0" borderId="33" xfId="0" applyFont="1" applyFill="1" applyBorder="1" applyAlignment="1" applyProtection="1">
      <alignment horizontal="center" vertical="center"/>
      <protection hidden="1"/>
    </xf>
    <xf numFmtId="164" fontId="6" fillId="0" borderId="22" xfId="1" applyFont="1" applyBorder="1" applyAlignment="1" applyProtection="1">
      <alignment horizontal="center" wrapText="1"/>
      <protection hidden="1"/>
    </xf>
    <xf numFmtId="49" fontId="2" fillId="2" borderId="0" xfId="0" applyNumberFormat="1" applyFont="1" applyFill="1" applyBorder="1" applyAlignment="1" applyProtection="1">
      <alignment horizontal="center" vertical="center"/>
      <protection locked="0"/>
    </xf>
    <xf numFmtId="0" fontId="9" fillId="0" borderId="22" xfId="0" applyFont="1" applyFill="1" applyBorder="1" applyAlignment="1" applyProtection="1">
      <alignment horizontal="justify"/>
      <protection locked="0"/>
    </xf>
    <xf numFmtId="0" fontId="23" fillId="0" borderId="14" xfId="0" applyFont="1" applyFill="1" applyBorder="1" applyAlignment="1" applyProtection="1">
      <alignment horizontal="justify"/>
      <protection locked="0"/>
    </xf>
    <xf numFmtId="164" fontId="0" fillId="0" borderId="14" xfId="1" applyFont="1" applyBorder="1" applyAlignment="1" applyProtection="1">
      <alignment horizontal="center" wrapText="1"/>
      <protection locked="0"/>
    </xf>
    <xf numFmtId="0" fontId="28" fillId="0" borderId="22" xfId="0" applyFont="1" applyFill="1" applyBorder="1" applyAlignment="1" applyProtection="1">
      <alignment horizontal="justify"/>
      <protection locked="0"/>
    </xf>
    <xf numFmtId="0" fontId="5" fillId="0" borderId="16" xfId="0" applyFont="1" applyFill="1" applyBorder="1" applyAlignment="1" applyProtection="1">
      <alignment horizontal="center"/>
      <protection locked="0"/>
    </xf>
    <xf numFmtId="0" fontId="29" fillId="0" borderId="22" xfId="0" applyFont="1" applyFill="1" applyBorder="1" applyAlignment="1" applyProtection="1">
      <alignment horizontal="justify"/>
      <protection locked="0"/>
    </xf>
    <xf numFmtId="0" fontId="5" fillId="0" borderId="22" xfId="0" applyFont="1" applyFill="1" applyBorder="1" applyAlignment="1" applyProtection="1">
      <alignment horizontal="center"/>
      <protection hidden="1"/>
    </xf>
    <xf numFmtId="49" fontId="2" fillId="2" borderId="14" xfId="0" applyNumberFormat="1" applyFont="1" applyFill="1" applyBorder="1" applyAlignment="1" applyProtection="1">
      <alignment horizontal="center" vertical="center"/>
      <protection hidden="1"/>
    </xf>
    <xf numFmtId="0" fontId="6" fillId="2" borderId="14" xfId="0" applyFont="1" applyFill="1" applyBorder="1" applyAlignment="1" applyProtection="1">
      <alignment horizontal="justify" vertical="center" wrapText="1"/>
      <protection hidden="1"/>
    </xf>
    <xf numFmtId="164" fontId="5" fillId="0" borderId="14" xfId="1" applyFont="1" applyBorder="1" applyAlignment="1" applyProtection="1">
      <alignment horizontal="center"/>
      <protection hidden="1"/>
    </xf>
    <xf numFmtId="0" fontId="23" fillId="0" borderId="14" xfId="0" applyFont="1" applyFill="1" applyBorder="1" applyAlignment="1" applyProtection="1">
      <alignment horizontal="justify"/>
      <protection hidden="1"/>
    </xf>
    <xf numFmtId="164" fontId="6" fillId="0" borderId="22" xfId="1" applyFont="1" applyBorder="1" applyProtection="1">
      <protection locked="0"/>
    </xf>
    <xf numFmtId="0" fontId="6" fillId="2" borderId="32" xfId="0" applyFont="1" applyFill="1" applyBorder="1" applyAlignment="1" applyProtection="1">
      <alignment horizontal="justify" vertical="center" wrapText="1"/>
      <protection hidden="1"/>
    </xf>
    <xf numFmtId="49" fontId="2" fillId="2" borderId="0" xfId="0" applyNumberFormat="1" applyFont="1" applyFill="1" applyBorder="1" applyAlignment="1" applyProtection="1">
      <alignment horizontal="center" vertical="center"/>
      <protection hidden="1"/>
    </xf>
    <xf numFmtId="0" fontId="2" fillId="2" borderId="14" xfId="0" applyFont="1" applyFill="1" applyBorder="1" applyAlignment="1" applyProtection="1">
      <alignment horizontal="justify" vertical="center" wrapText="1"/>
      <protection hidden="1"/>
    </xf>
    <xf numFmtId="164" fontId="6" fillId="0" borderId="14" xfId="1" applyFont="1" applyBorder="1" applyProtection="1">
      <protection locked="0"/>
    </xf>
    <xf numFmtId="164" fontId="0" fillId="0" borderId="22" xfId="1" applyFont="1" applyBorder="1" applyAlignment="1" applyProtection="1">
      <alignment horizontal="center" vertical="center" wrapText="1"/>
      <protection locked="0"/>
    </xf>
    <xf numFmtId="0" fontId="0" fillId="0" borderId="11" xfId="0" applyFill="1" applyBorder="1" applyAlignment="1" applyProtection="1">
      <alignment vertical="center"/>
      <protection locked="0"/>
    </xf>
    <xf numFmtId="0" fontId="0" fillId="0" borderId="0" xfId="0" applyFill="1" applyBorder="1" applyAlignment="1" applyProtection="1">
      <alignment vertical="center"/>
      <protection locked="0"/>
    </xf>
    <xf numFmtId="0" fontId="29" fillId="0" borderId="22" xfId="0" applyFont="1" applyFill="1" applyBorder="1" applyAlignment="1" applyProtection="1">
      <alignment horizontal="justify" vertical="center"/>
      <protection locked="0"/>
    </xf>
    <xf numFmtId="0" fontId="2" fillId="2" borderId="22" xfId="0" applyFont="1" applyFill="1" applyBorder="1" applyAlignment="1" applyProtection="1">
      <alignment horizontal="justify" vertical="center" wrapText="1"/>
      <protection locked="0"/>
    </xf>
    <xf numFmtId="49" fontId="2" fillId="0" borderId="22"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horizontal="justify" vertical="center" wrapText="1"/>
      <protection locked="0"/>
    </xf>
    <xf numFmtId="164" fontId="5" fillId="0" borderId="22" xfId="1" applyFont="1" applyFill="1" applyBorder="1" applyAlignment="1" applyProtection="1">
      <alignment horizontal="center"/>
      <protection locked="0"/>
    </xf>
    <xf numFmtId="49" fontId="6" fillId="0" borderId="22" xfId="0" applyNumberFormat="1" applyFont="1" applyFill="1" applyBorder="1" applyAlignment="1" applyProtection="1">
      <alignment horizontal="center" vertical="center"/>
      <protection locked="0"/>
    </xf>
    <xf numFmtId="0" fontId="6" fillId="0" borderId="22" xfId="0" applyFont="1" applyFill="1" applyBorder="1" applyAlignment="1" applyProtection="1">
      <alignment horizontal="justify" vertical="center" wrapText="1"/>
      <protection locked="0"/>
    </xf>
    <xf numFmtId="0" fontId="6" fillId="0" borderId="36" xfId="0" applyFont="1" applyFill="1" applyBorder="1" applyProtection="1">
      <protection locked="0"/>
    </xf>
    <xf numFmtId="0" fontId="6" fillId="0" borderId="30" xfId="0" applyFont="1" applyFill="1" applyBorder="1" applyProtection="1">
      <protection locked="0"/>
    </xf>
    <xf numFmtId="0" fontId="5" fillId="0" borderId="30" xfId="0" applyFont="1" applyFill="1" applyBorder="1" applyAlignment="1" applyProtection="1">
      <alignment horizontal="center"/>
      <protection locked="0"/>
    </xf>
    <xf numFmtId="0" fontId="0" fillId="0" borderId="30" xfId="0" applyFill="1" applyBorder="1" applyProtection="1">
      <protection locked="0"/>
    </xf>
    <xf numFmtId="164" fontId="0" fillId="0" borderId="30" xfId="1" applyFont="1" applyBorder="1" applyProtection="1">
      <protection locked="0"/>
    </xf>
    <xf numFmtId="164" fontId="22" fillId="0" borderId="37" xfId="1" applyFont="1" applyBorder="1" applyProtection="1">
      <protection locked="0"/>
    </xf>
    <xf numFmtId="164" fontId="5" fillId="0" borderId="38" xfId="1" applyFont="1" applyBorder="1" applyProtection="1">
      <protection locked="0"/>
    </xf>
    <xf numFmtId="164" fontId="0" fillId="0" borderId="38" xfId="1" applyFont="1" applyBorder="1" applyProtection="1">
      <protection locked="0"/>
    </xf>
    <xf numFmtId="166" fontId="0" fillId="0" borderId="38" xfId="1" applyNumberFormat="1" applyFont="1" applyBorder="1" applyProtection="1">
      <protection locked="0"/>
    </xf>
    <xf numFmtId="164" fontId="5" fillId="0" borderId="37" xfId="1" applyFont="1" applyBorder="1" applyProtection="1">
      <protection locked="0"/>
    </xf>
    <xf numFmtId="0" fontId="6" fillId="0" borderId="20" xfId="0" applyFont="1" applyFill="1" applyBorder="1" applyProtection="1">
      <protection locked="0"/>
    </xf>
    <xf numFmtId="164" fontId="0" fillId="0" borderId="0" xfId="1" applyFont="1" applyBorder="1" applyProtection="1">
      <protection locked="0"/>
    </xf>
    <xf numFmtId="164" fontId="22" fillId="0" borderId="0" xfId="1" applyFont="1" applyBorder="1" applyProtection="1">
      <protection locked="0"/>
    </xf>
    <xf numFmtId="164" fontId="5" fillId="0" borderId="0" xfId="1" applyFont="1" applyBorder="1" applyProtection="1">
      <protection locked="0"/>
    </xf>
    <xf numFmtId="166" fontId="0" fillId="0" borderId="0" xfId="1" applyNumberFormat="1" applyFont="1" applyBorder="1" applyProtection="1">
      <protection locked="0"/>
    </xf>
    <xf numFmtId="0" fontId="2" fillId="0" borderId="0" xfId="2" applyFont="1" applyBorder="1" applyAlignment="1">
      <alignment horizontal="center"/>
    </xf>
    <xf numFmtId="0" fontId="22" fillId="0" borderId="0" xfId="0" applyFont="1" applyFill="1" applyBorder="1" applyProtection="1">
      <protection locked="0"/>
    </xf>
    <xf numFmtId="0" fontId="6" fillId="2" borderId="39" xfId="0" applyFont="1" applyFill="1" applyBorder="1" applyProtection="1">
      <protection locked="0"/>
    </xf>
    <xf numFmtId="0" fontId="6" fillId="2" borderId="40" xfId="0" applyFont="1" applyFill="1" applyBorder="1" applyProtection="1">
      <protection locked="0"/>
    </xf>
    <xf numFmtId="0" fontId="5" fillId="0" borderId="40" xfId="0" applyFont="1" applyBorder="1" applyAlignment="1" applyProtection="1">
      <alignment horizontal="center"/>
      <protection locked="0"/>
    </xf>
    <xf numFmtId="0" fontId="6" fillId="0" borderId="40" xfId="0" applyFont="1" applyFill="1" applyBorder="1" applyProtection="1">
      <protection locked="0"/>
    </xf>
    <xf numFmtId="0" fontId="0" fillId="0" borderId="40" xfId="0" applyBorder="1" applyProtection="1">
      <protection locked="0"/>
    </xf>
    <xf numFmtId="0" fontId="0" fillId="0" borderId="40" xfId="0" applyFill="1" applyBorder="1" applyProtection="1">
      <protection locked="0"/>
    </xf>
    <xf numFmtId="0" fontId="22" fillId="0" borderId="40" xfId="0" applyFont="1" applyBorder="1" applyProtection="1">
      <protection locked="0"/>
    </xf>
    <xf numFmtId="0" fontId="5" fillId="0" borderId="40" xfId="0" applyFont="1" applyBorder="1" applyProtection="1">
      <protection locked="0"/>
    </xf>
    <xf numFmtId="0" fontId="5" fillId="0" borderId="40" xfId="0" applyFont="1" applyFill="1" applyBorder="1" applyProtection="1">
      <protection locked="0"/>
    </xf>
    <xf numFmtId="0" fontId="0" fillId="0" borderId="41" xfId="0" applyFill="1" applyBorder="1" applyProtection="1">
      <protection locked="0"/>
    </xf>
    <xf numFmtId="0" fontId="0" fillId="0" borderId="0" xfId="0" applyProtection="1">
      <protection locked="0"/>
    </xf>
    <xf numFmtId="0" fontId="22" fillId="0" borderId="0" xfId="0" applyFont="1" applyProtection="1">
      <protection locked="0"/>
    </xf>
    <xf numFmtId="0" fontId="5" fillId="0" borderId="0" xfId="0" applyFont="1" applyProtection="1">
      <protection locked="0"/>
    </xf>
    <xf numFmtId="0" fontId="6" fillId="2" borderId="0" xfId="0" applyFont="1" applyFill="1" applyProtection="1">
      <protection locked="0"/>
    </xf>
    <xf numFmtId="0" fontId="5" fillId="0" borderId="0" xfId="0" applyFont="1" applyAlignment="1" applyProtection="1">
      <alignment horizontal="center"/>
      <protection locked="0"/>
    </xf>
    <xf numFmtId="0" fontId="6" fillId="0" borderId="0" xfId="0" applyFont="1" applyFill="1" applyProtection="1">
      <protection locked="0"/>
    </xf>
    <xf numFmtId="164" fontId="0" fillId="0" borderId="0" xfId="1" applyFont="1" applyProtection="1">
      <protection locked="0"/>
    </xf>
    <xf numFmtId="165" fontId="0" fillId="0" borderId="0" xfId="0" applyNumberFormat="1" applyProtection="1">
      <protection locked="0"/>
    </xf>
    <xf numFmtId="164" fontId="5" fillId="0" borderId="0" xfId="0" applyNumberFormat="1" applyFont="1" applyFill="1" applyBorder="1" applyProtection="1">
      <protection locked="0"/>
    </xf>
    <xf numFmtId="0" fontId="0" fillId="0" borderId="0" xfId="0" applyFill="1" applyProtection="1">
      <protection locked="0"/>
    </xf>
    <xf numFmtId="0" fontId="22" fillId="0" borderId="0" xfId="0" applyFont="1" applyFill="1" applyProtection="1">
      <protection locked="0"/>
    </xf>
    <xf numFmtId="0" fontId="5" fillId="0" borderId="0" xfId="0" applyFont="1" applyFill="1" applyProtection="1">
      <protection locked="0"/>
    </xf>
    <xf numFmtId="0" fontId="19" fillId="0" borderId="22" xfId="0" applyFont="1" applyBorder="1" applyAlignment="1" applyProtection="1">
      <alignment horizontal="center" vertical="center" wrapText="1"/>
      <protection locked="0"/>
    </xf>
    <xf numFmtId="0" fontId="2" fillId="2" borderId="2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2" fillId="2" borderId="7"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164" fontId="22" fillId="6" borderId="22" xfId="1" applyFont="1" applyFill="1" applyBorder="1" applyAlignment="1" applyProtection="1">
      <alignment wrapText="1"/>
      <protection locked="0"/>
    </xf>
    <xf numFmtId="164" fontId="22" fillId="6" borderId="22" xfId="1" applyFont="1" applyFill="1" applyBorder="1" applyProtection="1">
      <protection locked="0"/>
    </xf>
    <xf numFmtId="164" fontId="6" fillId="6" borderId="14" xfId="1" applyFont="1" applyFill="1" applyBorder="1" applyAlignment="1" applyProtection="1">
      <alignment horizontal="right" vertical="center"/>
      <protection locked="0"/>
    </xf>
    <xf numFmtId="166" fontId="5" fillId="6" borderId="22" xfId="1" applyNumberFormat="1" applyFont="1" applyFill="1" applyBorder="1" applyAlignment="1" applyProtection="1">
      <alignment vertical="center"/>
      <protection locked="0"/>
    </xf>
    <xf numFmtId="164" fontId="31" fillId="0" borderId="22" xfId="1" applyFont="1" applyBorder="1" applyProtection="1">
      <protection hidden="1"/>
    </xf>
    <xf numFmtId="164" fontId="31" fillId="6" borderId="32" xfId="1" applyFont="1" applyFill="1" applyBorder="1" applyProtection="1">
      <protection hidden="1"/>
    </xf>
    <xf numFmtId="164" fontId="0" fillId="0" borderId="0" xfId="0" applyNumberFormat="1" applyFill="1" applyBorder="1" applyProtection="1">
      <protection locked="0"/>
    </xf>
    <xf numFmtId="164" fontId="0" fillId="0" borderId="0" xfId="0" applyNumberFormat="1" applyProtection="1">
      <protection locked="0"/>
    </xf>
    <xf numFmtId="164" fontId="5" fillId="0" borderId="19" xfId="1" applyFont="1" applyBorder="1" applyProtection="1">
      <protection locked="0"/>
    </xf>
    <xf numFmtId="164" fontId="0" fillId="0" borderId="19" xfId="1" applyFont="1" applyBorder="1" applyProtection="1">
      <protection locked="0"/>
    </xf>
    <xf numFmtId="166" fontId="0" fillId="0" borderId="19" xfId="1" applyNumberFormat="1" applyFont="1" applyBorder="1" applyProtection="1">
      <protection locked="0"/>
    </xf>
    <xf numFmtId="166" fontId="5" fillId="0" borderId="32" xfId="1" applyNumberFormat="1" applyFont="1" applyBorder="1" applyProtection="1">
      <protection locked="0"/>
    </xf>
    <xf numFmtId="164" fontId="22" fillId="0" borderId="32" xfId="1" applyFont="1" applyBorder="1" applyProtection="1">
      <protection locked="0"/>
    </xf>
    <xf numFmtId="0" fontId="0" fillId="0" borderId="24" xfId="0" applyFill="1" applyBorder="1" applyProtection="1">
      <protection hidden="1"/>
    </xf>
    <xf numFmtId="0" fontId="0" fillId="0" borderId="24" xfId="0" applyFill="1" applyBorder="1" applyProtection="1">
      <protection locked="0"/>
    </xf>
    <xf numFmtId="0" fontId="31" fillId="0" borderId="0" xfId="0" applyFont="1" applyFill="1" applyBorder="1" applyProtection="1">
      <protection locked="0"/>
    </xf>
    <xf numFmtId="0" fontId="2" fillId="0" borderId="14" xfId="0" applyFont="1" applyFill="1" applyBorder="1" applyAlignment="1" applyProtection="1">
      <alignment horizontal="justify" vertical="center" wrapText="1"/>
      <protection hidden="1"/>
    </xf>
    <xf numFmtId="0" fontId="6" fillId="2" borderId="6" xfId="0" applyFont="1" applyFill="1" applyBorder="1" applyAlignment="1" applyProtection="1">
      <alignment horizontal="justify" vertical="center" wrapText="1"/>
      <protection locked="0"/>
    </xf>
    <xf numFmtId="0" fontId="23" fillId="0" borderId="42" xfId="0" applyFont="1" applyFill="1" applyBorder="1" applyAlignment="1" applyProtection="1">
      <alignment horizontal="center"/>
      <protection locked="0"/>
    </xf>
    <xf numFmtId="0" fontId="23" fillId="0" borderId="30" xfId="0" applyFont="1" applyFill="1" applyBorder="1" applyAlignment="1" applyProtection="1">
      <alignment horizontal="justify" vertical="center"/>
      <protection locked="0"/>
    </xf>
    <xf numFmtId="0" fontId="23" fillId="0" borderId="35" xfId="0" applyFont="1" applyFill="1" applyBorder="1" applyAlignment="1" applyProtection="1">
      <alignment horizontal="center"/>
      <protection locked="0"/>
    </xf>
    <xf numFmtId="0" fontId="31" fillId="0" borderId="22" xfId="0" applyFont="1" applyFill="1" applyBorder="1" applyAlignment="1" applyProtection="1">
      <protection locked="0"/>
    </xf>
    <xf numFmtId="164" fontId="31" fillId="0" borderId="22" xfId="1" applyFont="1" applyBorder="1" applyAlignment="1" applyProtection="1">
      <alignment horizontal="right" vertical="center"/>
      <protection locked="0"/>
    </xf>
    <xf numFmtId="166" fontId="5" fillId="6" borderId="22" xfId="1" applyNumberFormat="1" applyFont="1" applyFill="1" applyBorder="1" applyProtection="1">
      <protection locked="0"/>
    </xf>
    <xf numFmtId="166" fontId="6" fillId="6" borderId="22" xfId="1" applyNumberFormat="1" applyFont="1" applyFill="1" applyBorder="1" applyProtection="1">
      <protection locked="0"/>
    </xf>
    <xf numFmtId="164" fontId="22" fillId="6" borderId="22" xfId="1" applyFont="1" applyFill="1" applyBorder="1" applyProtection="1">
      <protection hidden="1"/>
    </xf>
    <xf numFmtId="164" fontId="18" fillId="6" borderId="22" xfId="1" applyFont="1" applyFill="1" applyBorder="1" applyProtection="1">
      <protection hidden="1"/>
    </xf>
    <xf numFmtId="0" fontId="5" fillId="12" borderId="22" xfId="0" applyFont="1" applyFill="1" applyBorder="1" applyAlignment="1" applyProtection="1">
      <alignment horizontal="justify" vertical="center"/>
      <protection locked="0"/>
    </xf>
    <xf numFmtId="164" fontId="6" fillId="12" borderId="22" xfId="1" applyFont="1" applyFill="1" applyBorder="1" applyAlignment="1" applyProtection="1">
      <alignment horizontal="right" vertical="center"/>
      <protection hidden="1"/>
    </xf>
    <xf numFmtId="0" fontId="2" fillId="2" borderId="2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5" fillId="6" borderId="22" xfId="0" applyFont="1" applyFill="1" applyBorder="1" applyAlignment="1" applyProtection="1">
      <alignment horizontal="left" vertical="center"/>
      <protection locked="0"/>
    </xf>
    <xf numFmtId="0" fontId="5" fillId="6" borderId="22" xfId="0" applyFont="1" applyFill="1" applyBorder="1" applyAlignment="1" applyProtection="1">
      <alignment horizontal="left"/>
      <protection locked="0"/>
    </xf>
    <xf numFmtId="0" fontId="27" fillId="0" borderId="14" xfId="0" applyFont="1" applyFill="1" applyBorder="1" applyAlignment="1" applyProtection="1">
      <alignment horizontal="justify"/>
      <protection locked="0"/>
    </xf>
    <xf numFmtId="164" fontId="0" fillId="6" borderId="14" xfId="1" applyFont="1" applyFill="1" applyBorder="1" applyAlignment="1" applyProtection="1">
      <alignment vertical="center"/>
      <protection locked="0"/>
    </xf>
    <xf numFmtId="164" fontId="4" fillId="0" borderId="22" xfId="1" applyFont="1" applyBorder="1" applyAlignment="1" applyProtection="1">
      <alignment horizontal="center"/>
      <protection hidden="1"/>
    </xf>
    <xf numFmtId="0" fontId="33" fillId="0" borderId="22" xfId="0" applyFont="1" applyFill="1" applyBorder="1" applyAlignment="1" applyProtection="1">
      <alignment horizontal="justify"/>
      <protection hidden="1"/>
    </xf>
    <xf numFmtId="164" fontId="31" fillId="0" borderId="22" xfId="1" applyFont="1" applyBorder="1" applyAlignment="1" applyProtection="1">
      <alignment horizontal="center" wrapText="1"/>
      <protection hidden="1"/>
    </xf>
    <xf numFmtId="166" fontId="31" fillId="0" borderId="22" xfId="1" applyNumberFormat="1" applyFont="1" applyBorder="1" applyProtection="1">
      <protection hidden="1"/>
    </xf>
    <xf numFmtId="164" fontId="18" fillId="0" borderId="32" xfId="1" applyFont="1" applyBorder="1" applyProtection="1">
      <protection locked="0"/>
    </xf>
    <xf numFmtId="164" fontId="4" fillId="0" borderId="22" xfId="1" applyFont="1" applyBorder="1" applyProtection="1">
      <protection locked="0"/>
    </xf>
    <xf numFmtId="0" fontId="31" fillId="0" borderId="24" xfId="0" applyFont="1" applyFill="1" applyBorder="1" applyProtection="1">
      <protection hidden="1"/>
    </xf>
    <xf numFmtId="0" fontId="31" fillId="0" borderId="0" xfId="0" applyFont="1" applyFill="1" applyBorder="1" applyProtection="1">
      <protection hidden="1"/>
    </xf>
    <xf numFmtId="0" fontId="6" fillId="0" borderId="0" xfId="2" applyFill="1" applyBorder="1" applyProtection="1">
      <protection locked="0"/>
    </xf>
    <xf numFmtId="0" fontId="2" fillId="2" borderId="0" xfId="2" applyFont="1" applyFill="1" applyBorder="1" applyAlignment="1" applyProtection="1">
      <alignment horizontal="left" vertical="center"/>
      <protection locked="0"/>
    </xf>
    <xf numFmtId="0" fontId="3" fillId="2" borderId="0" xfId="2" applyFont="1" applyFill="1" applyBorder="1" applyAlignment="1">
      <alignment horizontal="center" vertical="center"/>
    </xf>
    <xf numFmtId="0" fontId="3" fillId="2" borderId="0" xfId="2" applyFont="1" applyFill="1" applyBorder="1" applyAlignment="1">
      <alignment horizontal="center" wrapText="1"/>
    </xf>
    <xf numFmtId="0" fontId="34" fillId="2" borderId="0" xfId="2" applyFont="1" applyFill="1" applyAlignment="1" applyProtection="1">
      <protection locked="0"/>
    </xf>
    <xf numFmtId="0" fontId="36" fillId="2" borderId="0" xfId="2" applyFont="1" applyFill="1" applyAlignment="1" applyProtection="1">
      <protection locked="0"/>
    </xf>
    <xf numFmtId="0" fontId="15" fillId="2" borderId="0" xfId="2" applyFont="1" applyFill="1" applyAlignment="1" applyProtection="1">
      <protection locked="0"/>
    </xf>
    <xf numFmtId="0" fontId="37" fillId="2" borderId="0" xfId="2" applyFont="1" applyFill="1" applyAlignment="1" applyProtection="1">
      <alignment horizontal="center"/>
      <protection locked="0"/>
    </xf>
    <xf numFmtId="0" fontId="38" fillId="2" borderId="0" xfId="2" applyFont="1" applyFill="1" applyAlignment="1" applyProtection="1">
      <alignment horizontal="center"/>
      <protection locked="0"/>
    </xf>
    <xf numFmtId="0" fontId="2" fillId="2" borderId="45" xfId="2" applyFont="1" applyFill="1" applyBorder="1" applyAlignment="1" applyProtection="1">
      <alignment horizontal="center" vertical="center" wrapText="1"/>
      <protection locked="0"/>
    </xf>
    <xf numFmtId="165" fontId="16" fillId="13" borderId="47" xfId="3" applyFont="1" applyFill="1" applyBorder="1" applyProtection="1">
      <protection hidden="1"/>
    </xf>
    <xf numFmtId="0" fontId="6" fillId="0" borderId="0" xfId="2" applyFill="1" applyBorder="1" applyProtection="1">
      <protection hidden="1"/>
    </xf>
    <xf numFmtId="0" fontId="2" fillId="2" borderId="46" xfId="2" applyFont="1" applyFill="1" applyBorder="1" applyProtection="1">
      <protection locked="0"/>
    </xf>
    <xf numFmtId="0" fontId="2" fillId="2" borderId="46" xfId="2" applyFont="1" applyFill="1" applyBorder="1" applyAlignment="1" applyProtection="1">
      <alignment horizontal="center" vertical="center"/>
      <protection locked="0"/>
    </xf>
    <xf numFmtId="165" fontId="6" fillId="0" borderId="46" xfId="3" applyBorder="1" applyProtection="1">
      <protection locked="0"/>
    </xf>
    <xf numFmtId="0" fontId="16" fillId="2" borderId="48" xfId="2" applyFont="1" applyFill="1" applyBorder="1" applyAlignment="1" applyProtection="1">
      <alignment horizontal="center" vertical="center"/>
      <protection hidden="1"/>
    </xf>
    <xf numFmtId="49" fontId="16" fillId="2" borderId="48" xfId="2" applyNumberFormat="1" applyFont="1" applyFill="1" applyBorder="1" applyAlignment="1" applyProtection="1">
      <alignment horizontal="center" vertical="center"/>
      <protection hidden="1"/>
    </xf>
    <xf numFmtId="0" fontId="16" fillId="2" borderId="48" xfId="2" applyFont="1" applyFill="1" applyBorder="1" applyAlignment="1" applyProtection="1">
      <alignment horizontal="justify" vertical="center" wrapText="1"/>
      <protection hidden="1"/>
    </xf>
    <xf numFmtId="165" fontId="16" fillId="0" borderId="46" xfId="3" applyFont="1" applyBorder="1" applyProtection="1">
      <protection hidden="1"/>
    </xf>
    <xf numFmtId="0" fontId="16" fillId="2" borderId="46" xfId="2" applyFont="1" applyFill="1" applyBorder="1" applyAlignment="1" applyProtection="1">
      <alignment horizontal="center" vertical="center"/>
      <protection hidden="1"/>
    </xf>
    <xf numFmtId="0" fontId="16" fillId="2" borderId="25" xfId="2" applyFont="1" applyFill="1" applyBorder="1" applyAlignment="1" applyProtection="1">
      <alignment horizontal="center" vertical="center"/>
      <protection hidden="1"/>
    </xf>
    <xf numFmtId="49" fontId="16" fillId="2" borderId="25" xfId="2" applyNumberFormat="1" applyFont="1" applyFill="1" applyBorder="1" applyAlignment="1" applyProtection="1">
      <alignment horizontal="center" vertical="center"/>
      <protection hidden="1"/>
    </xf>
    <xf numFmtId="0" fontId="16" fillId="2" borderId="25" xfId="2" applyFont="1" applyFill="1" applyBorder="1" applyAlignment="1" applyProtection="1">
      <alignment horizontal="justify" vertical="center" wrapText="1"/>
      <protection hidden="1"/>
    </xf>
    <xf numFmtId="0" fontId="16" fillId="2" borderId="46" xfId="2" applyFont="1" applyFill="1" applyBorder="1" applyAlignment="1" applyProtection="1">
      <alignment horizontal="justify" vertical="center" wrapText="1"/>
      <protection hidden="1"/>
    </xf>
    <xf numFmtId="0" fontId="2" fillId="2" borderId="25" xfId="2" applyFont="1" applyFill="1" applyBorder="1" applyProtection="1">
      <protection locked="0"/>
    </xf>
    <xf numFmtId="0" fontId="2" fillId="2" borderId="25" xfId="2" applyFont="1" applyFill="1" applyBorder="1" applyAlignment="1" applyProtection="1">
      <alignment horizontal="center" vertical="center"/>
      <protection locked="0"/>
    </xf>
    <xf numFmtId="165" fontId="2" fillId="3" borderId="46" xfId="3" applyFont="1" applyFill="1" applyBorder="1" applyProtection="1">
      <protection hidden="1"/>
    </xf>
    <xf numFmtId="0" fontId="2" fillId="0" borderId="46" xfId="2" applyFont="1" applyFill="1" applyBorder="1" applyProtection="1">
      <protection locked="0"/>
    </xf>
    <xf numFmtId="0" fontId="2" fillId="0" borderId="46" xfId="2" applyFont="1" applyFill="1" applyBorder="1" applyAlignment="1" applyProtection="1">
      <alignment horizontal="center" vertical="center"/>
      <protection locked="0"/>
    </xf>
    <xf numFmtId="49" fontId="2" fillId="2" borderId="46" xfId="2" applyNumberFormat="1" applyFont="1" applyFill="1" applyBorder="1" applyAlignment="1" applyProtection="1">
      <alignment horizontal="center" vertical="center"/>
      <protection locked="0"/>
    </xf>
    <xf numFmtId="0" fontId="2" fillId="2" borderId="46" xfId="2" applyFont="1" applyFill="1" applyBorder="1" applyAlignment="1" applyProtection="1">
      <alignment horizontal="justify" vertical="center" wrapText="1"/>
      <protection locked="0"/>
    </xf>
    <xf numFmtId="165" fontId="2" fillId="0" borderId="46" xfId="3" applyFont="1" applyBorder="1" applyProtection="1">
      <protection locked="0"/>
    </xf>
    <xf numFmtId="49" fontId="16" fillId="2" borderId="46" xfId="2" applyNumberFormat="1" applyFont="1" applyFill="1" applyBorder="1" applyAlignment="1" applyProtection="1">
      <alignment horizontal="center" vertical="center"/>
      <protection hidden="1"/>
    </xf>
    <xf numFmtId="165" fontId="6" fillId="0" borderId="46" xfId="3" applyBorder="1" applyProtection="1">
      <protection hidden="1"/>
    </xf>
    <xf numFmtId="0" fontId="2" fillId="2" borderId="46" xfId="2" applyFont="1" applyFill="1" applyBorder="1" applyAlignment="1" applyProtection="1">
      <alignment horizontal="center" vertical="center"/>
      <protection hidden="1"/>
    </xf>
    <xf numFmtId="49" fontId="2" fillId="2" borderId="46" xfId="2" applyNumberFormat="1" applyFont="1" applyFill="1" applyBorder="1" applyAlignment="1" applyProtection="1">
      <alignment horizontal="center" vertical="center"/>
      <protection hidden="1"/>
    </xf>
    <xf numFmtId="0" fontId="2" fillId="2" borderId="46" xfId="2" applyFont="1" applyFill="1" applyBorder="1" applyAlignment="1" applyProtection="1">
      <alignment horizontal="justify" vertical="center" wrapText="1"/>
      <protection hidden="1"/>
    </xf>
    <xf numFmtId="0" fontId="6" fillId="2" borderId="46" xfId="2" applyFont="1" applyFill="1" applyBorder="1" applyAlignment="1" applyProtection="1">
      <alignment horizontal="center" vertical="center"/>
      <protection hidden="1"/>
    </xf>
    <xf numFmtId="49" fontId="6" fillId="2" borderId="46" xfId="2" applyNumberFormat="1" applyFont="1" applyFill="1" applyBorder="1" applyAlignment="1" applyProtection="1">
      <alignment horizontal="center" vertical="center"/>
      <protection hidden="1"/>
    </xf>
    <xf numFmtId="0" fontId="6" fillId="2" borderId="46" xfId="2" applyFont="1" applyFill="1" applyBorder="1" applyAlignment="1" applyProtection="1">
      <alignment horizontal="justify" vertical="center" wrapText="1"/>
      <protection hidden="1"/>
    </xf>
    <xf numFmtId="165" fontId="2" fillId="0" borderId="46" xfId="3" applyFont="1" applyBorder="1" applyProtection="1">
      <protection hidden="1"/>
    </xf>
    <xf numFmtId="0" fontId="6" fillId="2" borderId="46" xfId="2" applyFont="1" applyFill="1" applyBorder="1" applyAlignment="1" applyProtection="1">
      <alignment horizontal="center" vertical="center"/>
      <protection locked="0"/>
    </xf>
    <xf numFmtId="49" fontId="6" fillId="2" borderId="46" xfId="2" applyNumberFormat="1" applyFont="1" applyFill="1" applyBorder="1" applyAlignment="1" applyProtection="1">
      <alignment horizontal="center" vertical="center"/>
      <protection locked="0"/>
    </xf>
    <xf numFmtId="0" fontId="6" fillId="2" borderId="46" xfId="2" applyFont="1" applyFill="1" applyBorder="1" applyProtection="1">
      <protection locked="0"/>
    </xf>
    <xf numFmtId="0" fontId="6" fillId="2" borderId="46" xfId="2" applyFont="1" applyFill="1" applyBorder="1" applyAlignment="1" applyProtection="1">
      <alignment horizontal="justify" vertical="center" wrapText="1"/>
      <protection locked="0"/>
    </xf>
    <xf numFmtId="49" fontId="6" fillId="6" borderId="22" xfId="2" applyNumberFormat="1" applyFont="1" applyFill="1" applyBorder="1" applyAlignment="1" applyProtection="1">
      <alignment horizontal="center" vertical="center"/>
      <protection hidden="1"/>
    </xf>
    <xf numFmtId="0" fontId="6" fillId="6" borderId="22" xfId="2" applyFont="1" applyFill="1" applyBorder="1" applyAlignment="1" applyProtection="1">
      <alignment horizontal="justify" vertical="center" wrapText="1"/>
      <protection hidden="1"/>
    </xf>
    <xf numFmtId="165" fontId="6" fillId="0" borderId="46" xfId="3" applyFont="1" applyBorder="1" applyProtection="1">
      <protection hidden="1"/>
    </xf>
    <xf numFmtId="0" fontId="6" fillId="2" borderId="46" xfId="2" applyFont="1" applyFill="1" applyBorder="1" applyAlignment="1" applyProtection="1">
      <alignment horizontal="center" vertical="center" wrapText="1"/>
      <protection hidden="1"/>
    </xf>
    <xf numFmtId="49" fontId="6" fillId="2" borderId="46" xfId="2" applyNumberFormat="1" applyFont="1" applyFill="1" applyBorder="1" applyAlignment="1" applyProtection="1">
      <alignment horizontal="left" vertical="center"/>
      <protection hidden="1"/>
    </xf>
    <xf numFmtId="165" fontId="0" fillId="0" borderId="46" xfId="3" applyFont="1" applyBorder="1" applyProtection="1">
      <protection locked="0"/>
    </xf>
    <xf numFmtId="0" fontId="6" fillId="0" borderId="46" xfId="2" applyFont="1" applyFill="1" applyBorder="1" applyProtection="1">
      <protection locked="0"/>
    </xf>
    <xf numFmtId="165" fontId="0" fillId="0" borderId="46" xfId="3" applyFont="1" applyFill="1" applyBorder="1" applyProtection="1">
      <protection locked="0"/>
    </xf>
    <xf numFmtId="165" fontId="0" fillId="0" borderId="25" xfId="3" applyFont="1" applyFill="1" applyBorder="1" applyProtection="1">
      <protection locked="0"/>
    </xf>
    <xf numFmtId="165" fontId="6" fillId="3" borderId="46" xfId="3" applyFont="1" applyFill="1" applyBorder="1" applyProtection="1">
      <protection locked="0"/>
    </xf>
    <xf numFmtId="0" fontId="6" fillId="0" borderId="20" xfId="2" applyFont="1" applyFill="1" applyBorder="1" applyProtection="1">
      <protection locked="0"/>
    </xf>
    <xf numFmtId="0" fontId="6" fillId="0" borderId="0" xfId="2" applyFont="1" applyFill="1" applyBorder="1" applyProtection="1">
      <protection locked="0"/>
    </xf>
    <xf numFmtId="0" fontId="16" fillId="2" borderId="46" xfId="2" applyFont="1" applyFill="1" applyBorder="1" applyAlignment="1" applyProtection="1">
      <alignment horizontal="center" vertical="center"/>
      <protection locked="0"/>
    </xf>
    <xf numFmtId="49" fontId="16" fillId="2" borderId="46" xfId="2" applyNumberFormat="1" applyFont="1" applyFill="1" applyBorder="1" applyAlignment="1" applyProtection="1">
      <alignment horizontal="center" vertical="center"/>
      <protection locked="0"/>
    </xf>
    <xf numFmtId="0" fontId="16" fillId="2" borderId="46" xfId="2" applyFont="1" applyFill="1" applyBorder="1" applyAlignment="1" applyProtection="1">
      <alignment horizontal="justify" vertical="center" wrapText="1"/>
      <protection locked="0"/>
    </xf>
    <xf numFmtId="0" fontId="6" fillId="2" borderId="46" xfId="2" applyFont="1" applyFill="1" applyBorder="1" applyAlignment="1" applyProtection="1">
      <alignment horizontal="left" vertical="center" wrapText="1"/>
      <protection hidden="1"/>
    </xf>
    <xf numFmtId="49" fontId="6" fillId="6" borderId="22" xfId="2" applyNumberFormat="1" applyFont="1" applyFill="1" applyBorder="1" applyAlignment="1" applyProtection="1">
      <alignment horizontal="center" vertical="center"/>
      <protection locked="0"/>
    </xf>
    <xf numFmtId="0" fontId="6" fillId="6" borderId="22" xfId="2" applyFont="1" applyFill="1" applyBorder="1" applyAlignment="1" applyProtection="1">
      <alignment horizontal="justify" vertical="center" wrapText="1"/>
      <protection locked="0"/>
    </xf>
    <xf numFmtId="0" fontId="6" fillId="6" borderId="14" xfId="2" applyFont="1" applyFill="1" applyBorder="1" applyAlignment="1" applyProtection="1">
      <alignment horizontal="justify" vertical="center" wrapText="1"/>
      <protection hidden="1"/>
    </xf>
    <xf numFmtId="165" fontId="6" fillId="0" borderId="46" xfId="3" applyFont="1" applyBorder="1" applyAlignment="1" applyProtection="1">
      <alignment horizontal="center"/>
      <protection hidden="1"/>
    </xf>
    <xf numFmtId="165" fontId="6" fillId="0" borderId="46" xfId="3" applyFont="1" applyBorder="1" applyAlignment="1" applyProtection="1">
      <alignment horizontal="center"/>
      <protection locked="0"/>
    </xf>
    <xf numFmtId="165" fontId="23" fillId="0" borderId="46" xfId="3" applyFont="1" applyFill="1" applyBorder="1" applyAlignment="1" applyProtection="1">
      <alignment horizontal="justify"/>
      <protection locked="0"/>
    </xf>
    <xf numFmtId="165" fontId="2" fillId="3" borderId="46" xfId="3" applyFont="1" applyFill="1" applyBorder="1" applyProtection="1">
      <protection locked="0"/>
    </xf>
    <xf numFmtId="0" fontId="16" fillId="2" borderId="21" xfId="2" applyFont="1" applyFill="1" applyBorder="1" applyAlignment="1" applyProtection="1">
      <alignment horizontal="center" vertical="center"/>
      <protection hidden="1"/>
    </xf>
    <xf numFmtId="0" fontId="16" fillId="2" borderId="22" xfId="2" applyFont="1" applyFill="1" applyBorder="1" applyAlignment="1" applyProtection="1">
      <alignment horizontal="center" vertical="center"/>
      <protection hidden="1"/>
    </xf>
    <xf numFmtId="49" fontId="16" fillId="2" borderId="22" xfId="2" applyNumberFormat="1" applyFont="1" applyFill="1" applyBorder="1" applyAlignment="1" applyProtection="1">
      <alignment horizontal="center" vertical="center"/>
      <protection hidden="1"/>
    </xf>
    <xf numFmtId="49" fontId="16" fillId="2" borderId="32" xfId="2" applyNumberFormat="1" applyFont="1" applyFill="1" applyBorder="1" applyAlignment="1" applyProtection="1">
      <alignment horizontal="center" vertical="center"/>
      <protection hidden="1"/>
    </xf>
    <xf numFmtId="0" fontId="16" fillId="2" borderId="32" xfId="2" applyFont="1" applyFill="1" applyBorder="1" applyAlignment="1" applyProtection="1">
      <alignment horizontal="justify" vertical="center" wrapText="1"/>
      <protection hidden="1"/>
    </xf>
    <xf numFmtId="0" fontId="2" fillId="2" borderId="13" xfId="2" applyFont="1" applyFill="1" applyBorder="1" applyAlignment="1" applyProtection="1">
      <alignment horizontal="center" vertical="center"/>
      <protection locked="0"/>
    </xf>
    <xf numFmtId="0" fontId="2" fillId="2" borderId="14" xfId="2" applyFont="1" applyFill="1" applyBorder="1" applyAlignment="1" applyProtection="1">
      <alignment horizontal="center" vertical="center"/>
      <protection locked="0"/>
    </xf>
    <xf numFmtId="49" fontId="2" fillId="2" borderId="14" xfId="2" applyNumberFormat="1" applyFont="1" applyFill="1" applyBorder="1" applyAlignment="1" applyProtection="1">
      <alignment horizontal="center" vertical="center"/>
      <protection locked="0"/>
    </xf>
    <xf numFmtId="0" fontId="2" fillId="2" borderId="14" xfId="2" applyFont="1" applyFill="1" applyBorder="1" applyAlignment="1" applyProtection="1">
      <alignment horizontal="justify" vertical="center" wrapText="1"/>
      <protection locked="0"/>
    </xf>
    <xf numFmtId="0" fontId="2" fillId="2" borderId="21" xfId="2" applyFont="1" applyFill="1" applyBorder="1" applyAlignment="1" applyProtection="1">
      <alignment horizontal="center" vertical="center"/>
      <protection hidden="1"/>
    </xf>
    <xf numFmtId="0" fontId="2" fillId="2" borderId="22" xfId="2" applyFont="1" applyFill="1" applyBorder="1" applyAlignment="1" applyProtection="1">
      <alignment horizontal="center" vertical="center"/>
      <protection hidden="1"/>
    </xf>
    <xf numFmtId="49" fontId="2" fillId="2" borderId="22" xfId="2" applyNumberFormat="1" applyFont="1" applyFill="1" applyBorder="1" applyAlignment="1" applyProtection="1">
      <alignment horizontal="center" vertical="center"/>
      <protection hidden="1"/>
    </xf>
    <xf numFmtId="49" fontId="2" fillId="2" borderId="32" xfId="2" applyNumberFormat="1" applyFont="1" applyFill="1" applyBorder="1" applyAlignment="1" applyProtection="1">
      <alignment horizontal="center" vertical="center"/>
      <protection hidden="1"/>
    </xf>
    <xf numFmtId="0" fontId="2" fillId="2" borderId="32" xfId="2" applyFont="1" applyFill="1" applyBorder="1" applyAlignment="1" applyProtection="1">
      <alignment horizontal="justify" vertical="center" wrapText="1"/>
      <protection hidden="1"/>
    </xf>
    <xf numFmtId="0" fontId="6" fillId="2" borderId="21" xfId="2" applyFont="1" applyFill="1" applyBorder="1" applyAlignment="1" applyProtection="1">
      <alignment horizontal="center" vertical="center"/>
      <protection hidden="1"/>
    </xf>
    <xf numFmtId="0" fontId="6" fillId="2" borderId="22" xfId="2" applyFont="1" applyFill="1" applyBorder="1" applyAlignment="1" applyProtection="1">
      <alignment horizontal="center" vertical="center"/>
      <protection hidden="1"/>
    </xf>
    <xf numFmtId="49" fontId="6" fillId="2" borderId="46" xfId="2" applyNumberFormat="1" applyFont="1" applyFill="1" applyBorder="1" applyAlignment="1" applyProtection="1">
      <alignment horizontal="left" vertical="center"/>
      <protection locked="0"/>
    </xf>
    <xf numFmtId="0" fontId="2" fillId="2" borderId="22" xfId="2" applyFont="1" applyFill="1" applyBorder="1" applyAlignment="1" applyProtection="1">
      <alignment horizontal="justify" vertical="center" wrapText="1"/>
      <protection locked="0"/>
    </xf>
    <xf numFmtId="0" fontId="6" fillId="0" borderId="22" xfId="2" applyFont="1" applyFill="1" applyBorder="1" applyProtection="1">
      <protection locked="0"/>
    </xf>
    <xf numFmtId="0" fontId="6" fillId="0" borderId="14" xfId="2" applyFont="1" applyFill="1" applyBorder="1" applyProtection="1">
      <protection locked="0"/>
    </xf>
    <xf numFmtId="0" fontId="2" fillId="2" borderId="32" xfId="2" applyFont="1" applyFill="1" applyBorder="1" applyAlignment="1" applyProtection="1">
      <alignment horizontal="center" vertical="center"/>
      <protection hidden="1"/>
    </xf>
    <xf numFmtId="0" fontId="6" fillId="2" borderId="36" xfId="2" applyFont="1" applyFill="1" applyBorder="1" applyAlignment="1" applyProtection="1">
      <alignment horizontal="center" vertical="center"/>
      <protection locked="0"/>
    </xf>
    <xf numFmtId="0" fontId="6" fillId="2" borderId="30" xfId="2" applyFont="1" applyFill="1" applyBorder="1" applyAlignment="1" applyProtection="1">
      <alignment horizontal="center" vertical="center"/>
      <protection locked="0"/>
    </xf>
    <xf numFmtId="0" fontId="6" fillId="2" borderId="12" xfId="2" applyFont="1" applyFill="1" applyBorder="1" applyAlignment="1" applyProtection="1">
      <alignment horizontal="center" vertical="center"/>
      <protection locked="0"/>
    </xf>
    <xf numFmtId="0" fontId="6" fillId="0" borderId="47" xfId="2" applyFont="1" applyFill="1" applyBorder="1" applyProtection="1">
      <protection locked="0"/>
    </xf>
    <xf numFmtId="165" fontId="0" fillId="0" borderId="47" xfId="3" applyFont="1" applyFill="1" applyBorder="1" applyProtection="1">
      <protection locked="0"/>
    </xf>
    <xf numFmtId="165" fontId="6" fillId="0" borderId="47" xfId="3" applyBorder="1" applyProtection="1">
      <protection locked="0"/>
    </xf>
    <xf numFmtId="0" fontId="6" fillId="0" borderId="12" xfId="2" applyFont="1" applyFill="1" applyBorder="1" applyProtection="1">
      <protection locked="0"/>
    </xf>
    <xf numFmtId="0" fontId="6" fillId="0" borderId="6" xfId="2" applyFont="1" applyFill="1" applyBorder="1" applyProtection="1">
      <protection locked="0"/>
    </xf>
    <xf numFmtId="165" fontId="0" fillId="0" borderId="6" xfId="3" applyFont="1" applyFill="1" applyBorder="1" applyProtection="1">
      <protection locked="0"/>
    </xf>
    <xf numFmtId="165" fontId="6" fillId="0" borderId="6" xfId="3" applyBorder="1" applyProtection="1">
      <protection locked="0"/>
    </xf>
    <xf numFmtId="165" fontId="6" fillId="0" borderId="8" xfId="3" applyBorder="1" applyProtection="1">
      <protection locked="0"/>
    </xf>
    <xf numFmtId="0" fontId="6" fillId="0" borderId="9" xfId="2" applyFont="1" applyFill="1" applyBorder="1" applyProtection="1">
      <protection locked="0"/>
    </xf>
    <xf numFmtId="165" fontId="0" fillId="0" borderId="0" xfId="3" applyFont="1" applyFill="1" applyBorder="1" applyProtection="1">
      <protection locked="0"/>
    </xf>
    <xf numFmtId="165" fontId="6" fillId="0" borderId="0" xfId="3" applyBorder="1" applyProtection="1">
      <protection locked="0"/>
    </xf>
    <xf numFmtId="165" fontId="6" fillId="0" borderId="10" xfId="3" applyBorder="1" applyProtection="1">
      <protection locked="0"/>
    </xf>
    <xf numFmtId="0" fontId="6" fillId="0" borderId="9" xfId="2" applyBorder="1"/>
    <xf numFmtId="0" fontId="6" fillId="0" borderId="0" xfId="2" applyBorder="1"/>
    <xf numFmtId="0" fontId="6" fillId="0" borderId="10" xfId="2" applyBorder="1"/>
    <xf numFmtId="3" fontId="6" fillId="0" borderId="0" xfId="2" applyNumberFormat="1" applyBorder="1"/>
    <xf numFmtId="3" fontId="6" fillId="0" borderId="10" xfId="2" applyNumberFormat="1" applyBorder="1"/>
    <xf numFmtId="0" fontId="6" fillId="0" borderId="0" xfId="2"/>
    <xf numFmtId="0" fontId="6" fillId="0" borderId="9" xfId="2" applyFont="1" applyBorder="1" applyAlignment="1"/>
    <xf numFmtId="0" fontId="6" fillId="0" borderId="0" xfId="2" applyFont="1" applyBorder="1" applyAlignment="1"/>
    <xf numFmtId="0" fontId="6" fillId="0" borderId="0" xfId="2" applyFont="1" applyBorder="1" applyAlignment="1">
      <alignment horizontal="center"/>
    </xf>
    <xf numFmtId="0" fontId="6" fillId="0" borderId="10" xfId="2" applyFont="1" applyBorder="1" applyAlignment="1"/>
    <xf numFmtId="0" fontId="6" fillId="0" borderId="0" xfId="2" applyFont="1" applyAlignment="1"/>
    <xf numFmtId="0" fontId="6" fillId="0" borderId="16" xfId="2" applyBorder="1"/>
    <xf numFmtId="0" fontId="6" fillId="0" borderId="17" xfId="2" applyBorder="1"/>
    <xf numFmtId="0" fontId="6" fillId="0" borderId="17" xfId="2" applyFont="1" applyBorder="1" applyAlignment="1">
      <alignment horizontal="right" vertical="top"/>
    </xf>
    <xf numFmtId="0" fontId="6" fillId="0" borderId="18" xfId="2" applyFont="1" applyBorder="1" applyAlignment="1">
      <alignment vertical="top"/>
    </xf>
    <xf numFmtId="0" fontId="6" fillId="0" borderId="0" xfId="2" applyFont="1" applyBorder="1" applyAlignment="1">
      <alignment vertical="top"/>
    </xf>
    <xf numFmtId="0" fontId="6" fillId="0" borderId="0" xfId="2" applyFont="1" applyFill="1" applyProtection="1">
      <protection locked="0"/>
    </xf>
    <xf numFmtId="0" fontId="6" fillId="0" borderId="0" xfId="2" applyFill="1" applyProtection="1">
      <protection locked="0"/>
    </xf>
    <xf numFmtId="0" fontId="6" fillId="2" borderId="0" xfId="2" applyFont="1" applyFill="1" applyProtection="1">
      <protection locked="0"/>
    </xf>
    <xf numFmtId="0" fontId="6" fillId="0" borderId="0" xfId="2" applyProtection="1">
      <protection locked="0"/>
    </xf>
    <xf numFmtId="0" fontId="2" fillId="0" borderId="0" xfId="2" applyFont="1" applyFill="1" applyBorder="1" applyProtection="1">
      <protection locked="0"/>
    </xf>
    <xf numFmtId="0" fontId="2" fillId="0" borderId="0" xfId="2" applyFont="1" applyFill="1" applyBorder="1" applyProtection="1">
      <protection hidden="1"/>
    </xf>
    <xf numFmtId="165" fontId="2" fillId="0" borderId="46" xfId="3" applyFont="1" applyFill="1" applyBorder="1" applyProtection="1">
      <protection hidden="1"/>
    </xf>
    <xf numFmtId="0" fontId="23" fillId="6" borderId="22" xfId="0" applyFont="1" applyFill="1" applyBorder="1" applyAlignment="1" applyProtection="1">
      <alignment horizontal="justify"/>
      <protection locked="0"/>
    </xf>
    <xf numFmtId="164" fontId="0" fillId="6" borderId="22" xfId="1" applyFont="1" applyFill="1" applyBorder="1" applyAlignment="1" applyProtection="1">
      <alignment horizontal="right" vertical="center"/>
      <protection locked="0"/>
    </xf>
    <xf numFmtId="0" fontId="2" fillId="6" borderId="32" xfId="0" applyFont="1" applyFill="1" applyBorder="1" applyAlignment="1" applyProtection="1">
      <alignment horizontal="justify" vertical="center" wrapText="1"/>
      <protection hidden="1"/>
    </xf>
    <xf numFmtId="0" fontId="31" fillId="6" borderId="22" xfId="0" applyFont="1" applyFill="1" applyBorder="1" applyAlignment="1" applyProtection="1">
      <alignment wrapText="1"/>
      <protection locked="0"/>
    </xf>
    <xf numFmtId="0" fontId="24" fillId="6" borderId="22" xfId="0" applyFont="1" applyFill="1" applyBorder="1" applyAlignment="1" applyProtection="1">
      <alignment horizontal="left" vertical="center" wrapText="1"/>
      <protection hidden="1"/>
    </xf>
    <xf numFmtId="164" fontId="5" fillId="6" borderId="22" xfId="1" applyFont="1" applyFill="1" applyBorder="1" applyAlignment="1" applyProtection="1">
      <alignment horizontal="center" vertical="center" wrapText="1"/>
      <protection hidden="1"/>
    </xf>
    <xf numFmtId="164" fontId="8" fillId="6" borderId="22" xfId="1" applyFont="1" applyFill="1" applyBorder="1" applyProtection="1">
      <protection locked="0"/>
    </xf>
    <xf numFmtId="164" fontId="8" fillId="6" borderId="31" xfId="1" applyFont="1" applyFill="1" applyBorder="1" applyAlignment="1" applyProtection="1">
      <alignment horizontal="left"/>
      <protection locked="0"/>
    </xf>
    <xf numFmtId="0" fontId="0" fillId="6" borderId="0" xfId="0" applyFill="1" applyBorder="1" applyProtection="1">
      <protection hidden="1"/>
    </xf>
    <xf numFmtId="164" fontId="21" fillId="6" borderId="0" xfId="1" applyFont="1" applyFill="1" applyBorder="1" applyProtection="1">
      <protection hidden="1"/>
    </xf>
    <xf numFmtId="0" fontId="6" fillId="6" borderId="32" xfId="0" applyFont="1" applyFill="1" applyBorder="1" applyAlignment="1" applyProtection="1">
      <alignment horizontal="justify" vertical="center" wrapText="1"/>
      <protection locked="0"/>
    </xf>
    <xf numFmtId="166" fontId="0" fillId="6" borderId="22" xfId="1" applyNumberFormat="1" applyFont="1" applyFill="1" applyBorder="1" applyAlignment="1" applyProtection="1">
      <alignment horizontal="right" vertical="center"/>
      <protection locked="0"/>
    </xf>
    <xf numFmtId="164" fontId="6" fillId="6" borderId="22" xfId="1" applyFont="1" applyFill="1" applyBorder="1" applyProtection="1">
      <protection locked="0"/>
    </xf>
    <xf numFmtId="164" fontId="25" fillId="6" borderId="22" xfId="1" applyFont="1" applyFill="1" applyBorder="1" applyAlignment="1" applyProtection="1">
      <alignment wrapText="1"/>
      <protection locked="0"/>
    </xf>
    <xf numFmtId="164" fontId="26" fillId="6" borderId="31" xfId="1" applyFont="1" applyFill="1" applyBorder="1" applyAlignment="1" applyProtection="1">
      <alignment horizontal="left" wrapText="1"/>
      <protection locked="0"/>
    </xf>
    <xf numFmtId="0" fontId="0" fillId="6" borderId="0" xfId="0" applyFill="1" applyBorder="1" applyProtection="1">
      <protection locked="0"/>
    </xf>
    <xf numFmtId="164" fontId="21" fillId="6" borderId="0" xfId="1" applyFont="1" applyFill="1" applyBorder="1" applyProtection="1">
      <protection locked="0"/>
    </xf>
    <xf numFmtId="164" fontId="8" fillId="6" borderId="22" xfId="1" applyFont="1" applyFill="1" applyBorder="1" applyAlignment="1" applyProtection="1">
      <alignment wrapText="1"/>
      <protection locked="0"/>
    </xf>
    <xf numFmtId="164" fontId="8" fillId="6" borderId="31" xfId="1" applyFont="1" applyFill="1" applyBorder="1" applyAlignment="1" applyProtection="1">
      <alignment horizontal="left" wrapText="1"/>
      <protection locked="0"/>
    </xf>
    <xf numFmtId="166" fontId="39" fillId="6" borderId="22" xfId="1" applyNumberFormat="1" applyFont="1" applyFill="1" applyBorder="1" applyProtection="1">
      <protection locked="0"/>
    </xf>
    <xf numFmtId="166" fontId="40" fillId="6" borderId="22" xfId="1" applyNumberFormat="1" applyFont="1" applyFill="1" applyBorder="1" applyProtection="1">
      <protection locked="0"/>
    </xf>
    <xf numFmtId="164" fontId="4" fillId="6" borderId="22" xfId="1" applyFont="1" applyFill="1" applyBorder="1" applyProtection="1">
      <protection locked="0"/>
    </xf>
    <xf numFmtId="164" fontId="31" fillId="6" borderId="22" xfId="1" applyFont="1" applyFill="1" applyBorder="1" applyProtection="1">
      <protection locked="0"/>
    </xf>
    <xf numFmtId="166" fontId="31" fillId="6" borderId="22" xfId="1" applyNumberFormat="1" applyFont="1" applyFill="1" applyBorder="1" applyProtection="1">
      <protection locked="0"/>
    </xf>
    <xf numFmtId="0" fontId="16" fillId="6" borderId="46" xfId="2" applyFont="1" applyFill="1" applyBorder="1" applyAlignment="1" applyProtection="1">
      <alignment horizontal="justify" vertical="center" wrapText="1"/>
      <protection locked="0"/>
    </xf>
    <xf numFmtId="165" fontId="6" fillId="6" borderId="46" xfId="3" applyFill="1" applyBorder="1" applyProtection="1">
      <protection hidden="1"/>
    </xf>
    <xf numFmtId="4" fontId="6" fillId="6" borderId="46" xfId="3" applyNumberFormat="1" applyFill="1" applyBorder="1" applyProtection="1">
      <protection hidden="1"/>
    </xf>
    <xf numFmtId="0" fontId="6" fillId="6" borderId="46" xfId="2" applyFont="1" applyFill="1" applyBorder="1" applyProtection="1">
      <protection locked="0"/>
    </xf>
    <xf numFmtId="165" fontId="6" fillId="6" borderId="46" xfId="3" applyFont="1" applyFill="1" applyBorder="1" applyProtection="1">
      <protection locked="0"/>
    </xf>
    <xf numFmtId="4" fontId="6" fillId="6" borderId="46" xfId="3" applyNumberFormat="1" applyFont="1" applyFill="1" applyBorder="1" applyProtection="1">
      <protection locked="0"/>
    </xf>
    <xf numFmtId="4" fontId="6" fillId="6" borderId="25" xfId="3" applyNumberFormat="1" applyFont="1" applyFill="1" applyBorder="1" applyProtection="1">
      <protection locked="0"/>
    </xf>
    <xf numFmtId="0" fontId="2" fillId="6" borderId="46" xfId="2" applyFont="1" applyFill="1" applyBorder="1" applyAlignment="1" applyProtection="1">
      <alignment horizontal="justify" vertical="center" wrapText="1"/>
      <protection locked="0"/>
    </xf>
    <xf numFmtId="165" fontId="6" fillId="6" borderId="46" xfId="3" applyFill="1" applyBorder="1" applyProtection="1">
      <protection locked="0"/>
    </xf>
    <xf numFmtId="4" fontId="6" fillId="6" borderId="46" xfId="3" applyNumberFormat="1" applyFill="1" applyBorder="1" applyProtection="1">
      <protection locked="0"/>
    </xf>
    <xf numFmtId="0" fontId="6" fillId="6" borderId="46" xfId="2" applyFont="1" applyFill="1" applyBorder="1" applyAlignment="1" applyProtection="1">
      <alignment horizontal="justify" vertical="center" wrapText="1"/>
      <protection locked="0"/>
    </xf>
    <xf numFmtId="164" fontId="32" fillId="6" borderId="22" xfId="1" applyFont="1" applyFill="1" applyBorder="1" applyProtection="1">
      <protection locked="0"/>
    </xf>
    <xf numFmtId="165" fontId="6" fillId="3" borderId="13" xfId="3" applyFont="1" applyFill="1" applyBorder="1" applyProtection="1">
      <protection locked="0"/>
    </xf>
    <xf numFmtId="165" fontId="6" fillId="0" borderId="13" xfId="3" applyBorder="1" applyProtection="1">
      <protection hidden="1"/>
    </xf>
    <xf numFmtId="165" fontId="6" fillId="0" borderId="13" xfId="3" applyBorder="1" applyProtection="1">
      <protection locked="0"/>
    </xf>
    <xf numFmtId="165" fontId="6" fillId="0" borderId="20" xfId="3" applyBorder="1" applyProtection="1">
      <protection hidden="1"/>
    </xf>
    <xf numFmtId="0" fontId="2" fillId="0" borderId="9" xfId="2" applyFont="1" applyBorder="1" applyAlignment="1"/>
    <xf numFmtId="0" fontId="2" fillId="0" borderId="0" xfId="2" applyFont="1" applyBorder="1" applyAlignment="1"/>
    <xf numFmtId="0" fontId="2" fillId="6" borderId="0" xfId="2" applyFont="1" applyFill="1" applyBorder="1" applyAlignment="1"/>
    <xf numFmtId="0" fontId="2" fillId="0" borderId="0" xfId="2" applyFont="1" applyBorder="1" applyAlignment="1">
      <alignment horizontal="right"/>
    </xf>
    <xf numFmtId="0" fontId="2" fillId="0" borderId="20" xfId="0" applyFont="1" applyBorder="1" applyAlignment="1" applyProtection="1">
      <protection locked="0"/>
    </xf>
    <xf numFmtId="0" fontId="2" fillId="0" borderId="0" xfId="2" applyFont="1" applyBorder="1"/>
    <xf numFmtId="0" fontId="2" fillId="2" borderId="0" xfId="0" applyFont="1" applyFill="1" applyBorder="1" applyProtection="1">
      <protection locked="0"/>
    </xf>
    <xf numFmtId="0" fontId="2" fillId="0" borderId="0" xfId="0" applyFont="1" applyBorder="1" applyAlignment="1" applyProtection="1">
      <protection locked="0"/>
    </xf>
    <xf numFmtId="0" fontId="31" fillId="0" borderId="0" xfId="0" applyFont="1" applyBorder="1" applyProtection="1">
      <protection locked="0"/>
    </xf>
    <xf numFmtId="0" fontId="31" fillId="0" borderId="11" xfId="0" applyFont="1" applyBorder="1"/>
    <xf numFmtId="0" fontId="2" fillId="0" borderId="2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2" applyFont="1" applyBorder="1" applyAlignment="1">
      <alignment horizontal="left"/>
    </xf>
    <xf numFmtId="0" fontId="2" fillId="0" borderId="0" xfId="0" applyFont="1" applyBorder="1" applyAlignment="1" applyProtection="1">
      <alignment horizontal="center"/>
      <protection locked="0"/>
    </xf>
    <xf numFmtId="44" fontId="2" fillId="0" borderId="0" xfId="4" applyFont="1" applyBorder="1"/>
    <xf numFmtId="168" fontId="0" fillId="0" borderId="22" xfId="0" applyNumberFormat="1" applyBorder="1"/>
    <xf numFmtId="168" fontId="0" fillId="0" borderId="0" xfId="0" applyNumberFormat="1" applyProtection="1">
      <protection locked="0"/>
    </xf>
    <xf numFmtId="0" fontId="5" fillId="6" borderId="28" xfId="0" applyFont="1" applyFill="1" applyBorder="1" applyAlignment="1" applyProtection="1">
      <alignment horizontal="justify" vertical="center"/>
      <protection locked="0"/>
    </xf>
    <xf numFmtId="0" fontId="4" fillId="6" borderId="28" xfId="0" applyFont="1" applyFill="1" applyBorder="1" applyAlignment="1" applyProtection="1">
      <alignment horizontal="left" vertical="center" wrapText="1"/>
      <protection locked="0"/>
    </xf>
    <xf numFmtId="164" fontId="5" fillId="6" borderId="28" xfId="1" applyFont="1" applyFill="1" applyBorder="1" applyProtection="1">
      <protection locked="0"/>
    </xf>
    <xf numFmtId="164" fontId="5" fillId="6" borderId="28" xfId="1" applyFont="1" applyFill="1" applyBorder="1" applyAlignment="1" applyProtection="1">
      <alignment vertical="center"/>
      <protection locked="0"/>
    </xf>
    <xf numFmtId="164" fontId="0" fillId="6" borderId="28" xfId="1" applyFont="1" applyFill="1" applyBorder="1" applyAlignment="1" applyProtection="1">
      <alignment horizontal="right" vertical="center"/>
      <protection locked="0"/>
    </xf>
    <xf numFmtId="164" fontId="0" fillId="6" borderId="28" xfId="1" applyFont="1" applyFill="1" applyBorder="1" applyAlignment="1" applyProtection="1">
      <alignment vertical="center"/>
      <protection locked="0"/>
    </xf>
    <xf numFmtId="164" fontId="2" fillId="6" borderId="22" xfId="1" applyFont="1" applyFill="1" applyBorder="1" applyAlignment="1" applyProtection="1">
      <alignment vertical="top"/>
      <protection locked="0"/>
    </xf>
    <xf numFmtId="164" fontId="2" fillId="6" borderId="28" xfId="1" applyFont="1" applyFill="1" applyBorder="1" applyAlignment="1" applyProtection="1">
      <alignment horizontal="right" vertical="center"/>
      <protection locked="0"/>
    </xf>
    <xf numFmtId="164" fontId="5" fillId="6" borderId="22" xfId="1" applyFont="1" applyFill="1" applyBorder="1" applyAlignment="1" applyProtection="1">
      <alignment wrapText="1"/>
      <protection locked="0"/>
    </xf>
    <xf numFmtId="164" fontId="2" fillId="6" borderId="22" xfId="1" applyFont="1" applyFill="1" applyBorder="1" applyAlignment="1" applyProtection="1">
      <alignment horizontal="right"/>
      <protection hidden="1"/>
    </xf>
    <xf numFmtId="164" fontId="0" fillId="6" borderId="22" xfId="1" applyFont="1" applyFill="1" applyBorder="1" applyAlignment="1" applyProtection="1">
      <alignment horizontal="right"/>
      <protection hidden="1"/>
    </xf>
    <xf numFmtId="164" fontId="0" fillId="6" borderId="22" xfId="1" applyFont="1" applyFill="1" applyBorder="1" applyAlignment="1" applyProtection="1">
      <alignment horizontal="right"/>
      <protection locked="0"/>
    </xf>
    <xf numFmtId="166" fontId="0" fillId="6" borderId="28" xfId="1" applyNumberFormat="1" applyFont="1" applyFill="1" applyBorder="1" applyAlignment="1" applyProtection="1">
      <alignment horizontal="right" vertical="center"/>
      <protection locked="0"/>
    </xf>
    <xf numFmtId="166" fontId="0" fillId="6" borderId="22" xfId="1" applyNumberFormat="1" applyFont="1" applyFill="1" applyBorder="1" applyAlignment="1" applyProtection="1">
      <alignment horizontal="right" vertical="center"/>
      <protection hidden="1"/>
    </xf>
    <xf numFmtId="166" fontId="2" fillId="6" borderId="22" xfId="1" applyNumberFormat="1" applyFont="1" applyFill="1" applyBorder="1" applyAlignment="1" applyProtection="1">
      <alignment horizontal="right" vertical="center"/>
      <protection hidden="1"/>
    </xf>
    <xf numFmtId="166" fontId="0" fillId="6" borderId="0" xfId="0" applyNumberFormat="1" applyFill="1" applyBorder="1" applyAlignment="1" applyProtection="1">
      <alignment horizontal="right" vertical="center"/>
      <protection hidden="1"/>
    </xf>
    <xf numFmtId="166" fontId="0" fillId="6" borderId="28" xfId="1" applyNumberFormat="1" applyFont="1" applyFill="1" applyBorder="1" applyAlignment="1" applyProtection="1">
      <alignment horizontal="right" vertical="center"/>
      <protection hidden="1"/>
    </xf>
    <xf numFmtId="166" fontId="0" fillId="6" borderId="14" xfId="1" applyNumberFormat="1" applyFont="1" applyFill="1" applyBorder="1" applyAlignment="1" applyProtection="1">
      <alignment horizontal="right" vertical="center"/>
      <protection hidden="1"/>
    </xf>
    <xf numFmtId="166" fontId="0" fillId="6" borderId="22" xfId="1" applyNumberFormat="1" applyFont="1" applyFill="1" applyBorder="1" applyAlignment="1" applyProtection="1">
      <alignment horizontal="right"/>
      <protection hidden="1"/>
    </xf>
    <xf numFmtId="164" fontId="41" fillId="6" borderId="22" xfId="1" applyFont="1" applyFill="1" applyBorder="1" applyProtection="1">
      <protection hidden="1"/>
    </xf>
    <xf numFmtId="164" fontId="16" fillId="6" borderId="30" xfId="1" applyFont="1" applyFill="1" applyBorder="1" applyAlignment="1" applyProtection="1">
      <alignment vertical="center"/>
      <protection hidden="1"/>
    </xf>
    <xf numFmtId="164" fontId="16" fillId="6" borderId="30" xfId="1" applyFont="1" applyFill="1" applyBorder="1" applyProtection="1">
      <protection hidden="1"/>
    </xf>
    <xf numFmtId="164" fontId="0" fillId="6" borderId="14" xfId="1" applyFont="1" applyFill="1" applyBorder="1" applyProtection="1">
      <protection locked="0"/>
    </xf>
    <xf numFmtId="164" fontId="16" fillId="6" borderId="22" xfId="1" applyFont="1" applyFill="1" applyBorder="1" applyAlignment="1" applyProtection="1">
      <alignment vertical="center"/>
      <protection hidden="1"/>
    </xf>
    <xf numFmtId="164" fontId="16" fillId="6" borderId="22" xfId="1" applyFont="1" applyFill="1" applyBorder="1" applyProtection="1">
      <protection hidden="1"/>
    </xf>
    <xf numFmtId="164" fontId="2" fillId="6" borderId="32" xfId="1" applyFont="1" applyFill="1" applyBorder="1" applyAlignment="1" applyProtection="1">
      <alignment vertical="top"/>
      <protection hidden="1"/>
    </xf>
    <xf numFmtId="164" fontId="4" fillId="6" borderId="22" xfId="1" applyFont="1" applyFill="1" applyBorder="1" applyProtection="1">
      <protection hidden="1"/>
    </xf>
    <xf numFmtId="164" fontId="0" fillId="6" borderId="32" xfId="1" applyFont="1" applyFill="1" applyBorder="1" applyAlignment="1" applyProtection="1">
      <alignment vertical="top"/>
      <protection hidden="1"/>
    </xf>
    <xf numFmtId="164" fontId="5" fillId="6" borderId="22" xfId="1" applyFont="1" applyFill="1" applyBorder="1" applyProtection="1">
      <protection hidden="1"/>
    </xf>
    <xf numFmtId="164" fontId="0" fillId="6" borderId="32" xfId="1" applyFont="1" applyFill="1" applyBorder="1" applyAlignment="1" applyProtection="1">
      <alignment vertical="top"/>
      <protection locked="0"/>
    </xf>
    <xf numFmtId="164" fontId="0" fillId="6" borderId="32" xfId="1" applyFont="1" applyFill="1" applyBorder="1" applyAlignment="1" applyProtection="1">
      <alignment horizontal="right" vertical="center"/>
      <protection hidden="1"/>
    </xf>
    <xf numFmtId="164" fontId="0" fillId="6" borderId="32" xfId="1" applyFont="1" applyFill="1" applyBorder="1" applyAlignment="1" applyProtection="1">
      <alignment horizontal="right" vertical="center"/>
      <protection locked="0"/>
    </xf>
    <xf numFmtId="164" fontId="0" fillId="6" borderId="14" xfId="1" applyFont="1" applyFill="1" applyBorder="1" applyAlignment="1" applyProtection="1">
      <alignment horizontal="right" vertical="center"/>
      <protection hidden="1"/>
    </xf>
    <xf numFmtId="164" fontId="31" fillId="6" borderId="32" xfId="1" applyFont="1" applyFill="1" applyBorder="1" applyAlignment="1" applyProtection="1">
      <alignment horizontal="right" vertical="center"/>
      <protection locked="0"/>
    </xf>
    <xf numFmtId="164" fontId="2" fillId="6" borderId="22" xfId="1" applyFont="1" applyFill="1" applyBorder="1" applyAlignment="1" applyProtection="1">
      <alignment horizontal="right" vertical="center"/>
      <protection hidden="1"/>
    </xf>
    <xf numFmtId="164" fontId="0" fillId="6" borderId="32" xfId="1" applyFont="1" applyFill="1" applyBorder="1" applyProtection="1">
      <protection hidden="1"/>
    </xf>
    <xf numFmtId="164" fontId="0" fillId="6" borderId="14" xfId="1" applyFont="1" applyFill="1" applyBorder="1" applyProtection="1">
      <protection hidden="1"/>
    </xf>
    <xf numFmtId="164" fontId="0" fillId="6" borderId="32" xfId="1" applyFont="1" applyFill="1" applyBorder="1" applyProtection="1">
      <protection locked="0"/>
    </xf>
    <xf numFmtId="164" fontId="31" fillId="6" borderId="22" xfId="1" applyFont="1" applyFill="1" applyBorder="1" applyProtection="1">
      <protection hidden="1"/>
    </xf>
    <xf numFmtId="164" fontId="40" fillId="6" borderId="22" xfId="1" applyFont="1" applyFill="1" applyBorder="1" applyProtection="1">
      <protection hidden="1"/>
    </xf>
    <xf numFmtId="164" fontId="40" fillId="6" borderId="22" xfId="1" applyFont="1" applyFill="1" applyBorder="1" applyProtection="1">
      <protection locked="0"/>
    </xf>
    <xf numFmtId="168" fontId="40" fillId="6" borderId="22" xfId="0" applyNumberFormat="1" applyFont="1" applyFill="1" applyBorder="1"/>
    <xf numFmtId="17" fontId="5" fillId="6" borderId="22" xfId="1" applyNumberFormat="1" applyFont="1" applyFill="1" applyBorder="1" applyProtection="1">
      <protection locked="0"/>
    </xf>
    <xf numFmtId="14" fontId="5" fillId="6" borderId="22" xfId="1" applyNumberFormat="1" applyFont="1" applyFill="1" applyBorder="1" applyProtection="1">
      <protection locked="0"/>
    </xf>
    <xf numFmtId="4" fontId="6" fillId="0" borderId="0" xfId="2" applyNumberFormat="1" applyFill="1" applyBorder="1" applyProtection="1">
      <protection hidden="1"/>
    </xf>
    <xf numFmtId="4" fontId="6" fillId="0" borderId="0" xfId="2" applyNumberFormat="1" applyFill="1" applyBorder="1" applyProtection="1">
      <protection locked="0"/>
    </xf>
    <xf numFmtId="0" fontId="2" fillId="2" borderId="2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3" borderId="27" xfId="0" applyFont="1" applyFill="1" applyBorder="1" applyAlignment="1" applyProtection="1">
      <alignment horizontal="center" vertical="center"/>
      <protection hidden="1"/>
    </xf>
    <xf numFmtId="0" fontId="2" fillId="3" borderId="28"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6" fillId="0" borderId="0" xfId="0" applyFont="1" applyBorder="1" applyAlignment="1" applyProtection="1">
      <alignment horizontal="center"/>
      <protection locked="0"/>
    </xf>
    <xf numFmtId="164" fontId="6" fillId="0" borderId="0" xfId="0" applyNumberFormat="1" applyFont="1" applyBorder="1" applyAlignment="1" applyProtection="1">
      <alignment horizontal="center"/>
      <protection locked="0"/>
    </xf>
    <xf numFmtId="0" fontId="2" fillId="2" borderId="32" xfId="0" applyFont="1" applyFill="1" applyBorder="1" applyAlignment="1" applyProtection="1">
      <alignment horizontal="left" vertical="center" wrapText="1"/>
      <protection hidden="1"/>
    </xf>
    <xf numFmtId="0" fontId="2" fillId="2" borderId="14" xfId="0" applyFont="1" applyFill="1" applyBorder="1" applyAlignment="1" applyProtection="1">
      <alignment horizontal="left" vertical="center" wrapText="1"/>
      <protection hidden="1"/>
    </xf>
    <xf numFmtId="0" fontId="2" fillId="2" borderId="15" xfId="0" applyFont="1" applyFill="1" applyBorder="1" applyAlignment="1" applyProtection="1">
      <alignment horizontal="left" vertical="center" wrapText="1"/>
      <protection hidden="1"/>
    </xf>
    <xf numFmtId="0" fontId="2" fillId="6" borderId="32" xfId="0" applyFont="1" applyFill="1" applyBorder="1" applyAlignment="1" applyProtection="1">
      <alignment horizontal="left" vertical="center" wrapText="1"/>
      <protection hidden="1"/>
    </xf>
    <xf numFmtId="0" fontId="2" fillId="6" borderId="14" xfId="0" applyFont="1" applyFill="1" applyBorder="1" applyAlignment="1" applyProtection="1">
      <alignment horizontal="left" vertical="center" wrapText="1"/>
      <protection hidden="1"/>
    </xf>
    <xf numFmtId="0" fontId="2" fillId="6" borderId="15" xfId="0" applyFont="1" applyFill="1" applyBorder="1" applyAlignment="1" applyProtection="1">
      <alignment horizontal="left" vertical="center" wrapText="1"/>
      <protection hidden="1"/>
    </xf>
    <xf numFmtId="0" fontId="6" fillId="0" borderId="9" xfId="0" applyFont="1" applyBorder="1" applyAlignment="1" applyProtection="1">
      <alignment horizontal="center"/>
      <protection locked="0"/>
    </xf>
    <xf numFmtId="0" fontId="19" fillId="4" borderId="14" xfId="0" applyFont="1" applyFill="1" applyBorder="1" applyAlignment="1" applyProtection="1">
      <alignment horizontal="center" vertical="center" wrapText="1"/>
      <protection locked="0"/>
    </xf>
    <xf numFmtId="3" fontId="4" fillId="2" borderId="21" xfId="0" applyNumberFormat="1" applyFont="1" applyFill="1" applyBorder="1" applyAlignment="1" applyProtection="1">
      <alignment horizontal="center" vertical="center" wrapText="1"/>
      <protection locked="0"/>
    </xf>
    <xf numFmtId="3" fontId="4" fillId="2" borderId="22" xfId="0" applyNumberFormat="1" applyFont="1" applyFill="1" applyBorder="1" applyAlignment="1" applyProtection="1">
      <alignment horizontal="center" vertical="center" wrapText="1"/>
      <protection locked="0"/>
    </xf>
    <xf numFmtId="0" fontId="6" fillId="2" borderId="22" xfId="0" applyFont="1" applyFill="1" applyBorder="1" applyAlignment="1" applyProtection="1">
      <alignment vertical="center" wrapText="1"/>
      <protection locked="0"/>
    </xf>
    <xf numFmtId="0" fontId="6" fillId="0" borderId="22" xfId="0" applyFont="1" applyBorder="1" applyAlignment="1" applyProtection="1">
      <alignment wrapText="1"/>
      <protection locked="0"/>
    </xf>
    <xf numFmtId="0" fontId="19" fillId="0" borderId="22" xfId="0" applyFont="1" applyBorder="1" applyAlignment="1" applyProtection="1">
      <alignment horizontal="center" vertical="center" wrapText="1"/>
      <protection locked="0"/>
    </xf>
    <xf numFmtId="3" fontId="19" fillId="6" borderId="22" xfId="0" applyNumberFormat="1" applyFont="1" applyFill="1" applyBorder="1" applyAlignment="1" applyProtection="1">
      <alignment horizontal="center" vertical="center" wrapText="1"/>
      <protection locked="0"/>
    </xf>
    <xf numFmtId="3" fontId="19" fillId="4" borderId="22" xfId="0" applyNumberFormat="1" applyFont="1" applyFill="1" applyBorder="1" applyAlignment="1" applyProtection="1">
      <alignment horizontal="center" vertical="center" wrapText="1"/>
      <protection locked="0"/>
    </xf>
    <xf numFmtId="3" fontId="18" fillId="4" borderId="22" xfId="0" applyNumberFormat="1" applyFont="1" applyFill="1" applyBorder="1" applyAlignment="1" applyProtection="1">
      <alignment horizontal="center" vertical="center" wrapText="1"/>
      <protection locked="0"/>
    </xf>
    <xf numFmtId="3" fontId="4" fillId="2" borderId="21" xfId="0" quotePrefix="1" applyNumberFormat="1" applyFont="1" applyFill="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8" fillId="4" borderId="22" xfId="0" applyFont="1" applyFill="1" applyBorder="1" applyAlignment="1" applyProtection="1">
      <alignment horizontal="center" vertical="center" wrapText="1"/>
      <protection locked="0"/>
    </xf>
    <xf numFmtId="0" fontId="16" fillId="3" borderId="20" xfId="0" applyFont="1" applyFill="1" applyBorder="1" applyAlignment="1" applyProtection="1">
      <alignment horizontal="left"/>
      <protection locked="0"/>
    </xf>
    <xf numFmtId="0" fontId="16" fillId="3" borderId="0" xfId="0" applyFont="1" applyFill="1" applyBorder="1" applyAlignment="1" applyProtection="1">
      <alignment horizontal="left"/>
      <protection locked="0"/>
    </xf>
    <xf numFmtId="0" fontId="2" fillId="2" borderId="21"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wrapText="1"/>
      <protection locked="0"/>
    </xf>
    <xf numFmtId="0" fontId="2" fillId="0" borderId="22" xfId="0"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7" fillId="5" borderId="23" xfId="0" applyFont="1" applyFill="1" applyBorder="1" applyAlignment="1" applyProtection="1">
      <alignment horizontal="center" vertical="center" wrapText="1"/>
      <protection locked="0"/>
    </xf>
    <xf numFmtId="0" fontId="17" fillId="5" borderId="25"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protection locked="0"/>
    </xf>
    <xf numFmtId="0" fontId="5" fillId="0" borderId="5"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11" xfId="0" applyFont="1" applyFill="1" applyBorder="1" applyAlignment="1" applyProtection="1">
      <alignment horizontal="center"/>
      <protection locked="0"/>
    </xf>
    <xf numFmtId="0" fontId="5" fillId="0" borderId="17" xfId="0" applyFont="1" applyFill="1" applyBorder="1" applyAlignment="1" applyProtection="1">
      <alignment horizontal="center"/>
      <protection locked="0"/>
    </xf>
    <xf numFmtId="0" fontId="5" fillId="0" borderId="19" xfId="0" applyFont="1" applyFill="1" applyBorder="1" applyAlignment="1" applyProtection="1">
      <alignment horizontal="center"/>
      <protection locked="0"/>
    </xf>
    <xf numFmtId="0" fontId="2" fillId="2" borderId="7"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3" fillId="2" borderId="12"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16" fillId="3" borderId="46" xfId="2" applyFont="1" applyFill="1" applyBorder="1" applyAlignment="1" applyProtection="1">
      <alignment horizontal="center" vertical="center" wrapText="1"/>
      <protection locked="0"/>
    </xf>
    <xf numFmtId="0" fontId="16" fillId="3" borderId="46" xfId="2" applyFont="1" applyFill="1" applyBorder="1" applyAlignment="1" applyProtection="1">
      <alignment horizontal="center" vertical="center"/>
      <protection locked="0"/>
    </xf>
    <xf numFmtId="0" fontId="2" fillId="2" borderId="43" xfId="2" quotePrefix="1" applyFont="1" applyFill="1" applyBorder="1" applyAlignment="1" applyProtection="1">
      <alignment horizontal="center" vertical="center" wrapText="1"/>
      <protection locked="0"/>
    </xf>
    <xf numFmtId="0" fontId="2" fillId="2" borderId="44" xfId="2" applyFont="1" applyFill="1" applyBorder="1" applyAlignment="1" applyProtection="1">
      <alignment horizontal="center" vertical="center" wrapText="1"/>
      <protection locked="0"/>
    </xf>
    <xf numFmtId="0" fontId="2" fillId="2" borderId="45" xfId="2" applyFont="1" applyFill="1" applyBorder="1" applyAlignment="1" applyProtection="1">
      <alignment horizontal="center" vertical="center" wrapText="1"/>
      <protection locked="0"/>
    </xf>
    <xf numFmtId="0" fontId="16" fillId="13" borderId="46" xfId="2" applyFont="1" applyFill="1" applyBorder="1" applyAlignment="1" applyProtection="1">
      <alignment horizontal="center" vertical="center"/>
      <protection hidden="1"/>
    </xf>
    <xf numFmtId="0" fontId="16" fillId="3" borderId="46" xfId="2" applyFont="1" applyFill="1" applyBorder="1" applyAlignment="1" applyProtection="1">
      <alignment horizontal="center" vertical="center"/>
      <protection hidden="1"/>
    </xf>
    <xf numFmtId="0" fontId="16" fillId="3" borderId="46" xfId="2" applyFont="1" applyFill="1" applyBorder="1" applyAlignment="1" applyProtection="1">
      <alignment horizontal="center" vertical="center" wrapText="1"/>
      <protection hidden="1"/>
    </xf>
    <xf numFmtId="0" fontId="3" fillId="2" borderId="0" xfId="2" applyFont="1" applyFill="1" applyAlignment="1" applyProtection="1">
      <alignment horizontal="center" vertical="center" wrapText="1"/>
      <protection locked="0"/>
    </xf>
    <xf numFmtId="0" fontId="3" fillId="2" borderId="0" xfId="2" applyFont="1" applyFill="1" applyAlignment="1" applyProtection="1">
      <alignment horizontal="center" vertical="center"/>
      <protection locked="0"/>
    </xf>
    <xf numFmtId="0" fontId="16" fillId="3" borderId="0" xfId="2" applyFont="1" applyFill="1" applyAlignment="1" applyProtection="1">
      <alignment horizontal="left"/>
      <protection locked="0"/>
    </xf>
    <xf numFmtId="0" fontId="2" fillId="2" borderId="43" xfId="2" applyFont="1" applyFill="1" applyBorder="1" applyAlignment="1" applyProtection="1">
      <alignment horizontal="center" vertical="center" wrapText="1"/>
      <protection locked="0"/>
    </xf>
    <xf numFmtId="0" fontId="2" fillId="0" borderId="23" xfId="2" applyFont="1" applyBorder="1" applyAlignment="1" applyProtection="1">
      <alignment horizontal="center" vertical="center" wrapText="1"/>
      <protection locked="0"/>
    </xf>
    <xf numFmtId="0" fontId="2" fillId="0" borderId="25" xfId="2" applyFont="1" applyBorder="1" applyAlignment="1" applyProtection="1">
      <alignment horizontal="center" vertical="center" wrapText="1"/>
      <protection locked="0"/>
    </xf>
    <xf numFmtId="0" fontId="2" fillId="0" borderId="26" xfId="2" applyFont="1" applyBorder="1" applyAlignment="1" applyProtection="1">
      <alignment horizontal="center" vertical="center" wrapText="1"/>
      <protection locked="0"/>
    </xf>
    <xf numFmtId="0" fontId="2" fillId="0" borderId="43" xfId="2" applyFont="1" applyBorder="1" applyAlignment="1" applyProtection="1">
      <alignment horizontal="center" vertical="center" wrapText="1"/>
      <protection locked="0"/>
    </xf>
    <xf numFmtId="0" fontId="2" fillId="0" borderId="44" xfId="2" applyFont="1" applyBorder="1" applyAlignment="1" applyProtection="1">
      <alignment horizontal="center" vertical="center" wrapText="1"/>
      <protection locked="0"/>
    </xf>
    <xf numFmtId="0" fontId="2" fillId="0" borderId="45" xfId="2" applyFont="1" applyBorder="1" applyAlignment="1" applyProtection="1">
      <alignment horizontal="center" vertical="center" wrapText="1"/>
      <protection locked="0"/>
    </xf>
    <xf numFmtId="0" fontId="2" fillId="2" borderId="23" xfId="2" applyFont="1" applyFill="1" applyBorder="1" applyAlignment="1" applyProtection="1">
      <alignment horizontal="center" vertical="center" wrapText="1"/>
      <protection locked="0"/>
    </xf>
    <xf numFmtId="0" fontId="2" fillId="2" borderId="26" xfId="2" applyFont="1" applyFill="1" applyBorder="1" applyAlignment="1" applyProtection="1">
      <alignment horizontal="center" vertical="center" wrapText="1"/>
      <protection locked="0"/>
    </xf>
    <xf numFmtId="0" fontId="2" fillId="2" borderId="12" xfId="2" applyFont="1" applyFill="1" applyBorder="1" applyAlignment="1" applyProtection="1">
      <alignment horizontal="left" vertical="center"/>
      <protection locked="0"/>
    </xf>
    <xf numFmtId="0" fontId="2" fillId="2" borderId="6" xfId="2" applyFont="1" applyFill="1" applyBorder="1" applyAlignment="1" applyProtection="1">
      <alignment horizontal="left" vertical="center"/>
      <protection locked="0"/>
    </xf>
    <xf numFmtId="0" fontId="2" fillId="2" borderId="8" xfId="2" applyFont="1" applyFill="1" applyBorder="1" applyAlignment="1" applyProtection="1">
      <alignment horizontal="left" vertical="center"/>
      <protection locked="0"/>
    </xf>
    <xf numFmtId="0" fontId="3" fillId="2" borderId="12"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30" xfId="2" applyFont="1" applyFill="1" applyBorder="1" applyAlignment="1">
      <alignment horizontal="center" wrapText="1"/>
    </xf>
    <xf numFmtId="0" fontId="3" fillId="2" borderId="29" xfId="2" applyFont="1" applyFill="1" applyBorder="1" applyAlignment="1">
      <alignment horizontal="center" wrapText="1"/>
    </xf>
    <xf numFmtId="0" fontId="3" fillId="2" borderId="28" xfId="2" applyFont="1" applyFill="1" applyBorder="1" applyAlignment="1">
      <alignment horizontal="center" wrapText="1"/>
    </xf>
    <xf numFmtId="0" fontId="2" fillId="2" borderId="32" xfId="2" applyFont="1" applyFill="1" applyBorder="1" applyAlignment="1" applyProtection="1">
      <alignment horizontal="left" vertical="center"/>
      <protection locked="0"/>
    </xf>
    <xf numFmtId="0" fontId="2" fillId="2" borderId="14" xfId="2" applyFont="1" applyFill="1" applyBorder="1" applyAlignment="1" applyProtection="1">
      <alignment horizontal="left" vertical="center"/>
      <protection locked="0"/>
    </xf>
    <xf numFmtId="0" fontId="2" fillId="2" borderId="15" xfId="2" applyFont="1" applyFill="1" applyBorder="1" applyAlignment="1" applyProtection="1">
      <alignment horizontal="left" vertical="center"/>
      <protection locked="0"/>
    </xf>
    <xf numFmtId="0" fontId="3" fillId="2" borderId="12" xfId="2" applyFont="1" applyFill="1" applyBorder="1" applyAlignment="1">
      <alignment horizontal="center" vertical="center" wrapText="1"/>
    </xf>
    <xf numFmtId="0" fontId="3" fillId="2" borderId="8" xfId="2" applyFont="1" applyFill="1" applyBorder="1" applyAlignment="1">
      <alignment horizontal="center" vertical="center"/>
    </xf>
    <xf numFmtId="0" fontId="3" fillId="2" borderId="16" xfId="2" applyFont="1" applyFill="1" applyBorder="1" applyAlignment="1">
      <alignment horizontal="center" vertical="center"/>
    </xf>
    <xf numFmtId="0" fontId="3" fillId="2" borderId="17" xfId="2" applyFont="1" applyFill="1" applyBorder="1" applyAlignment="1">
      <alignment horizontal="center" vertical="center"/>
    </xf>
    <xf numFmtId="0" fontId="3" fillId="2" borderId="18" xfId="2" applyFont="1" applyFill="1" applyBorder="1" applyAlignment="1">
      <alignment horizontal="center" vertical="center"/>
    </xf>
    <xf numFmtId="0" fontId="2" fillId="2" borderId="22" xfId="2" applyFont="1" applyFill="1" applyBorder="1" applyAlignment="1" applyProtection="1">
      <alignment horizontal="left" vertical="center"/>
      <protection locked="0"/>
    </xf>
  </cellXfs>
  <cellStyles count="5">
    <cellStyle name="Millares" xfId="1" builtinId="3"/>
    <cellStyle name="Millares 2" xfId="3"/>
    <cellStyle name="Moneda" xfId="4" builtinId="4"/>
    <cellStyle name="Normal" xfId="0" builtinId="0"/>
    <cellStyle name="Normal 2" xfId="2"/>
  </cellStyles>
  <dxfs count="5">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17</xdr:col>
      <xdr:colOff>107157</xdr:colOff>
      <xdr:row>0</xdr:row>
      <xdr:rowOff>59531</xdr:rowOff>
    </xdr:from>
    <xdr:to>
      <xdr:col>19</xdr:col>
      <xdr:colOff>600076</xdr:colOff>
      <xdr:row>3</xdr:row>
      <xdr:rowOff>865</xdr:rowOff>
    </xdr:to>
    <xdr:pic>
      <xdr:nvPicPr>
        <xdr:cNvPr id="2" name="Imagen 1"/>
        <xdr:cNvPicPr>
          <a:picLocks noChangeAspect="1"/>
        </xdr:cNvPicPr>
      </xdr:nvPicPr>
      <xdr:blipFill>
        <a:blip xmlns:r="http://schemas.openxmlformats.org/officeDocument/2006/relationships" r:embed="rId1"/>
        <a:stretch>
          <a:fillRect/>
        </a:stretch>
      </xdr:blipFill>
      <xdr:spPr>
        <a:xfrm>
          <a:off x="11356182" y="59531"/>
          <a:ext cx="3424238" cy="493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685800</xdr:colOff>
      <xdr:row>0</xdr:row>
      <xdr:rowOff>85725</xdr:rowOff>
    </xdr:from>
    <xdr:to>
      <xdr:col>10</xdr:col>
      <xdr:colOff>1190625</xdr:colOff>
      <xdr:row>2</xdr:row>
      <xdr:rowOff>28575</xdr:rowOff>
    </xdr:to>
    <xdr:pic>
      <xdr:nvPicPr>
        <xdr:cNvPr id="2" name="WordPictureWatermark26059329" descr="G:\SafGruop2010\Policia nacional\Papeleria\Papeleria\imagen\membrete-02-0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3539" t="5083" r="43353" b="85219"/>
        <a:stretch>
          <a:fillRect/>
        </a:stretch>
      </xdr:blipFill>
      <xdr:spPr bwMode="auto">
        <a:xfrm>
          <a:off x="10267950" y="85725"/>
          <a:ext cx="504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CKUP%20ANGELA%20AMAYA\BACKUP%20ANGELA%20MAYA\VIGENCIA%202017\PAA%202017\NIVEL%20CENTRAL\TELEM\23122016%20PLAN%20DE%20COMPRAS_TELEMATICA_DISA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e.agudelov/Desktop/fernando/RESOLUCION%20002%20DEL%2002-01-2018%20DISTRIBUCION%20USP%20DISA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CONTRATO"/>
      <sheetName val="FORMATO 1 PLANTA"/>
      <sheetName val="FORMATO 2"/>
      <sheetName val="FORMATO 3"/>
      <sheetName val="FORMATO 4 CONSOLIDADO"/>
      <sheetName val="Hoja2"/>
    </sheetNames>
    <sheetDataSet>
      <sheetData sheetId="0" refreshError="1">
        <row r="23">
          <cell r="O23">
            <v>0</v>
          </cell>
          <cell r="Q23">
            <v>0</v>
          </cell>
          <cell r="R23">
            <v>0</v>
          </cell>
          <cell r="S23">
            <v>0</v>
          </cell>
        </row>
        <row r="26">
          <cell r="O26">
            <v>0</v>
          </cell>
          <cell r="Q26">
            <v>0</v>
          </cell>
          <cell r="R26">
            <v>0</v>
          </cell>
          <cell r="S26">
            <v>0</v>
          </cell>
        </row>
        <row r="38">
          <cell r="O38">
            <v>0</v>
          </cell>
          <cell r="Q38">
            <v>0</v>
          </cell>
          <cell r="R38">
            <v>0</v>
          </cell>
          <cell r="S38">
            <v>0</v>
          </cell>
        </row>
        <row r="61">
          <cell r="O61">
            <v>0</v>
          </cell>
          <cell r="Q61">
            <v>0</v>
          </cell>
          <cell r="R61">
            <v>0</v>
          </cell>
          <cell r="S61">
            <v>0</v>
          </cell>
        </row>
        <row r="70">
          <cell r="O70">
            <v>0</v>
          </cell>
          <cell r="Q70">
            <v>0</v>
          </cell>
          <cell r="R70">
            <v>0</v>
          </cell>
          <cell r="S70">
            <v>0</v>
          </cell>
        </row>
      </sheetData>
      <sheetData sheetId="1" refreshError="1"/>
      <sheetData sheetId="2" refreshError="1">
        <row r="21">
          <cell r="K21">
            <v>0</v>
          </cell>
          <cell r="M21">
            <v>0</v>
          </cell>
          <cell r="Q21">
            <v>0</v>
          </cell>
        </row>
        <row r="47">
          <cell r="K47">
            <v>0</v>
          </cell>
          <cell r="M47">
            <v>0</v>
          </cell>
          <cell r="Q47">
            <v>0</v>
          </cell>
        </row>
        <row r="90">
          <cell r="K90">
            <v>0</v>
          </cell>
          <cell r="M90">
            <v>0</v>
          </cell>
          <cell r="Q90">
            <v>0</v>
          </cell>
        </row>
        <row r="300">
          <cell r="K300">
            <v>0</v>
          </cell>
          <cell r="M300">
            <v>0</v>
          </cell>
          <cell r="Q300">
            <v>0</v>
          </cell>
        </row>
        <row r="467">
          <cell r="K467">
            <v>0</v>
          </cell>
          <cell r="M467">
            <v>0</v>
          </cell>
          <cell r="Q467">
            <v>0</v>
          </cell>
        </row>
        <row r="514">
          <cell r="K514">
            <v>0</v>
          </cell>
          <cell r="M514">
            <v>0</v>
          </cell>
          <cell r="Q514">
            <v>0</v>
          </cell>
        </row>
        <row r="750">
          <cell r="K750">
            <v>0</v>
          </cell>
          <cell r="M750">
            <v>0</v>
          </cell>
          <cell r="Q750">
            <v>0</v>
          </cell>
        </row>
        <row r="757">
          <cell r="K757">
            <v>0</v>
          </cell>
          <cell r="M757">
            <v>0</v>
          </cell>
          <cell r="Q757">
            <v>0</v>
          </cell>
        </row>
        <row r="1975">
          <cell r="K1975">
            <v>0</v>
          </cell>
          <cell r="M1975">
            <v>0</v>
          </cell>
          <cell r="Q1975">
            <v>0</v>
          </cell>
        </row>
        <row r="2044">
          <cell r="K2044">
            <v>0</v>
          </cell>
          <cell r="M2044">
            <v>0</v>
          </cell>
          <cell r="Q2044">
            <v>0</v>
          </cell>
        </row>
        <row r="2426">
          <cell r="K2426">
            <v>0</v>
          </cell>
          <cell r="M2426">
            <v>0</v>
          </cell>
          <cell r="Q2426">
            <v>0</v>
          </cell>
        </row>
        <row r="3152">
          <cell r="K3152">
            <v>0</v>
          </cell>
          <cell r="M3152">
            <v>0</v>
          </cell>
          <cell r="Q3152">
            <v>0</v>
          </cell>
        </row>
        <row r="3158">
          <cell r="K3158">
            <v>0</v>
          </cell>
          <cell r="M3158">
            <v>0</v>
          </cell>
          <cell r="Q3158">
            <v>0</v>
          </cell>
        </row>
        <row r="3168">
          <cell r="K3168">
            <v>0</v>
          </cell>
          <cell r="M3168">
            <v>0</v>
          </cell>
        </row>
        <row r="3264">
          <cell r="K3264">
            <v>0</v>
          </cell>
          <cell r="M3264">
            <v>0</v>
          </cell>
          <cell r="Q3264">
            <v>0</v>
          </cell>
        </row>
        <row r="3270">
          <cell r="K3270">
            <v>0</v>
          </cell>
          <cell r="M3270">
            <v>0</v>
          </cell>
          <cell r="P3270">
            <v>0</v>
          </cell>
          <cell r="Q3270">
            <v>0</v>
          </cell>
        </row>
        <row r="3299">
          <cell r="K3299">
            <v>0</v>
          </cell>
          <cell r="M3299">
            <v>0</v>
          </cell>
          <cell r="P3299">
            <v>0</v>
          </cell>
          <cell r="Q3299">
            <v>0</v>
          </cell>
        </row>
        <row r="3304">
          <cell r="K3304">
            <v>0</v>
          </cell>
          <cell r="M3304">
            <v>0</v>
          </cell>
          <cell r="P3304">
            <v>0</v>
          </cell>
          <cell r="Q3304">
            <v>0</v>
          </cell>
        </row>
        <row r="3308">
          <cell r="K3308">
            <v>0</v>
          </cell>
          <cell r="M3308">
            <v>0</v>
          </cell>
          <cell r="P3308">
            <v>0</v>
          </cell>
          <cell r="Q3308">
            <v>0</v>
          </cell>
        </row>
        <row r="3312">
          <cell r="K3312">
            <v>0</v>
          </cell>
          <cell r="M3312">
            <v>0</v>
          </cell>
          <cell r="P3312">
            <v>0</v>
          </cell>
          <cell r="Q3312">
            <v>0</v>
          </cell>
        </row>
        <row r="3321">
          <cell r="Q3321">
            <v>0</v>
          </cell>
        </row>
        <row r="3322">
          <cell r="Q3322">
            <v>0</v>
          </cell>
        </row>
        <row r="3323">
          <cell r="Q3323">
            <v>0</v>
          </cell>
        </row>
        <row r="3324">
          <cell r="Q3324">
            <v>0</v>
          </cell>
        </row>
        <row r="3325">
          <cell r="Q3325">
            <v>0</v>
          </cell>
        </row>
        <row r="3326">
          <cell r="Q3326">
            <v>0</v>
          </cell>
        </row>
        <row r="3329">
          <cell r="K3329">
            <v>0</v>
          </cell>
          <cell r="M3329">
            <v>0</v>
          </cell>
          <cell r="P3329">
            <v>0</v>
          </cell>
          <cell r="Q3329">
            <v>0</v>
          </cell>
        </row>
        <row r="3338">
          <cell r="K3338">
            <v>0</v>
          </cell>
          <cell r="M3338">
            <v>0</v>
          </cell>
          <cell r="P3338">
            <v>0</v>
          </cell>
          <cell r="Q3338">
            <v>0</v>
          </cell>
        </row>
        <row r="3347">
          <cell r="K3347">
            <v>0</v>
          </cell>
          <cell r="M3347">
            <v>0</v>
          </cell>
          <cell r="P3347">
            <v>0</v>
          </cell>
          <cell r="Q3347">
            <v>0</v>
          </cell>
        </row>
        <row r="3352">
          <cell r="K3352">
            <v>0</v>
          </cell>
          <cell r="M3352">
            <v>0</v>
          </cell>
          <cell r="P3352">
            <v>0</v>
          </cell>
          <cell r="Q3352">
            <v>0</v>
          </cell>
        </row>
        <row r="3360">
          <cell r="K3360">
            <v>0</v>
          </cell>
          <cell r="M3360">
            <v>0</v>
          </cell>
          <cell r="P3360">
            <v>0</v>
          </cell>
          <cell r="Q3360">
            <v>0</v>
          </cell>
        </row>
        <row r="3367">
          <cell r="K3367">
            <v>0</v>
          </cell>
          <cell r="M3367">
            <v>0</v>
          </cell>
          <cell r="P3367">
            <v>0</v>
          </cell>
          <cell r="Q3367">
            <v>0</v>
          </cell>
        </row>
        <row r="3370">
          <cell r="K3370">
            <v>0</v>
          </cell>
          <cell r="M3370">
            <v>0</v>
          </cell>
          <cell r="P3370">
            <v>0</v>
          </cell>
          <cell r="Q3370">
            <v>0</v>
          </cell>
        </row>
        <row r="3373">
          <cell r="K3373">
            <v>0</v>
          </cell>
          <cell r="M3373">
            <v>0</v>
          </cell>
          <cell r="P3373">
            <v>0</v>
          </cell>
          <cell r="Q3373">
            <v>0</v>
          </cell>
        </row>
        <row r="3376">
          <cell r="K3376">
            <v>0</v>
          </cell>
          <cell r="M3376">
            <v>0</v>
          </cell>
          <cell r="P3376">
            <v>0</v>
          </cell>
          <cell r="Q3376">
            <v>0</v>
          </cell>
        </row>
        <row r="3380">
          <cell r="K3380">
            <v>0</v>
          </cell>
          <cell r="M3380">
            <v>0</v>
          </cell>
          <cell r="P3380">
            <v>0</v>
          </cell>
          <cell r="Q3380">
            <v>0</v>
          </cell>
        </row>
        <row r="3384">
          <cell r="K3384">
            <v>0</v>
          </cell>
          <cell r="M3384">
            <v>0</v>
          </cell>
          <cell r="P3384">
            <v>0</v>
          </cell>
          <cell r="Q3384">
            <v>0</v>
          </cell>
        </row>
        <row r="3388">
          <cell r="K3388">
            <v>0</v>
          </cell>
          <cell r="M3388">
            <v>0</v>
          </cell>
          <cell r="P3388">
            <v>0</v>
          </cell>
          <cell r="Q3388">
            <v>0</v>
          </cell>
        </row>
        <row r="3395">
          <cell r="K3395">
            <v>0</v>
          </cell>
          <cell r="M3395">
            <v>0</v>
          </cell>
          <cell r="P3395">
            <v>0</v>
          </cell>
          <cell r="Q3395">
            <v>0</v>
          </cell>
        </row>
        <row r="3417">
          <cell r="K3417">
            <v>0</v>
          </cell>
          <cell r="M3417">
            <v>0</v>
          </cell>
          <cell r="P3417">
            <v>0</v>
          </cell>
          <cell r="Q3417">
            <v>0</v>
          </cell>
        </row>
        <row r="3426">
          <cell r="K3426">
            <v>0</v>
          </cell>
          <cell r="M3426">
            <v>0</v>
          </cell>
          <cell r="P3426">
            <v>0</v>
          </cell>
          <cell r="Q3426">
            <v>0</v>
          </cell>
        </row>
        <row r="3432">
          <cell r="K3432">
            <v>0</v>
          </cell>
          <cell r="M3432">
            <v>0</v>
          </cell>
          <cell r="P3432">
            <v>0</v>
          </cell>
          <cell r="Q3432">
            <v>0</v>
          </cell>
        </row>
        <row r="3466">
          <cell r="K3466">
            <v>0</v>
          </cell>
          <cell r="M3466">
            <v>0</v>
          </cell>
          <cell r="Q3466">
            <v>0</v>
          </cell>
        </row>
        <row r="3475">
          <cell r="K3475">
            <v>0</v>
          </cell>
          <cell r="M3475">
            <v>0</v>
          </cell>
          <cell r="P3475">
            <v>0</v>
          </cell>
          <cell r="Q3475">
            <v>0</v>
          </cell>
        </row>
        <row r="3480">
          <cell r="K3480">
            <v>0</v>
          </cell>
          <cell r="M3480">
            <v>0</v>
          </cell>
          <cell r="P3480">
            <v>0</v>
          </cell>
          <cell r="Q3480">
            <v>0</v>
          </cell>
        </row>
        <row r="3486">
          <cell r="K3486">
            <v>0</v>
          </cell>
          <cell r="M3486">
            <v>0</v>
          </cell>
          <cell r="P3486">
            <v>0</v>
          </cell>
          <cell r="Q3486">
            <v>0</v>
          </cell>
        </row>
        <row r="3500">
          <cell r="K3500">
            <v>0</v>
          </cell>
          <cell r="M3500">
            <v>0</v>
          </cell>
          <cell r="P3500">
            <v>0</v>
          </cell>
          <cell r="Q3500">
            <v>0</v>
          </cell>
        </row>
        <row r="3503">
          <cell r="K3503">
            <v>0</v>
          </cell>
          <cell r="M3503">
            <v>0</v>
          </cell>
          <cell r="P3503">
            <v>0</v>
          </cell>
          <cell r="Q3503">
            <v>0</v>
          </cell>
        </row>
      </sheetData>
      <sheetData sheetId="3" refreshError="1">
        <row r="20">
          <cell r="Q20">
            <v>0</v>
          </cell>
        </row>
        <row r="21">
          <cell r="Q21">
            <v>0</v>
          </cell>
        </row>
        <row r="22">
          <cell r="Q22">
            <v>0</v>
          </cell>
        </row>
        <row r="23">
          <cell r="Q23">
            <v>0</v>
          </cell>
        </row>
        <row r="24">
          <cell r="Q24">
            <v>0</v>
          </cell>
        </row>
        <row r="25">
          <cell r="Q25">
            <v>0</v>
          </cell>
        </row>
        <row r="26">
          <cell r="Q26">
            <v>0</v>
          </cell>
        </row>
        <row r="27">
          <cell r="Q27">
            <v>0</v>
          </cell>
        </row>
        <row r="30">
          <cell r="Q30">
            <v>0</v>
          </cell>
        </row>
        <row r="31">
          <cell r="Q31">
            <v>0</v>
          </cell>
        </row>
        <row r="38">
          <cell r="K38">
            <v>0</v>
          </cell>
          <cell r="M38">
            <v>0</v>
          </cell>
          <cell r="Q38">
            <v>0</v>
          </cell>
        </row>
        <row r="43">
          <cell r="K43">
            <v>0</v>
          </cell>
          <cell r="M43">
            <v>0</v>
          </cell>
          <cell r="Q43">
            <v>0</v>
          </cell>
        </row>
        <row r="46">
          <cell r="K46">
            <v>0</v>
          </cell>
          <cell r="M46">
            <v>0</v>
          </cell>
          <cell r="Q46">
            <v>0</v>
          </cell>
        </row>
        <row r="230">
          <cell r="K230">
            <v>0</v>
          </cell>
          <cell r="M230">
            <v>0</v>
          </cell>
        </row>
        <row r="269">
          <cell r="K269">
            <v>0</v>
          </cell>
          <cell r="M269">
            <v>0</v>
          </cell>
          <cell r="Q269">
            <v>0</v>
          </cell>
        </row>
        <row r="293">
          <cell r="K293">
            <v>0</v>
          </cell>
          <cell r="M293">
            <v>0</v>
          </cell>
          <cell r="Q293">
            <v>0</v>
          </cell>
        </row>
        <row r="297">
          <cell r="K297">
            <v>0</v>
          </cell>
          <cell r="M297">
            <v>0</v>
          </cell>
          <cell r="Q297">
            <v>0</v>
          </cell>
        </row>
        <row r="307">
          <cell r="K307">
            <v>0</v>
          </cell>
          <cell r="M307">
            <v>0</v>
          </cell>
          <cell r="Q307">
            <v>0</v>
          </cell>
        </row>
        <row r="310">
          <cell r="K310">
            <v>0</v>
          </cell>
          <cell r="M310">
            <v>0</v>
          </cell>
          <cell r="Q310">
            <v>0</v>
          </cell>
        </row>
        <row r="313">
          <cell r="K313">
            <v>0</v>
          </cell>
          <cell r="M313">
            <v>0</v>
          </cell>
          <cell r="Q313">
            <v>0</v>
          </cell>
        </row>
        <row r="352">
          <cell r="K352">
            <v>0</v>
          </cell>
          <cell r="M352">
            <v>0</v>
          </cell>
          <cell r="Q352">
            <v>0</v>
          </cell>
        </row>
        <row r="385">
          <cell r="K385">
            <v>0</v>
          </cell>
          <cell r="M385">
            <v>0</v>
          </cell>
          <cell r="Q385">
            <v>0</v>
          </cell>
        </row>
        <row r="424">
          <cell r="K424">
            <v>0</v>
          </cell>
          <cell r="M424">
            <v>0</v>
          </cell>
          <cell r="Q424">
            <v>0</v>
          </cell>
        </row>
        <row r="438">
          <cell r="K438">
            <v>0</v>
          </cell>
          <cell r="M438">
            <v>0</v>
          </cell>
          <cell r="Q438">
            <v>0</v>
          </cell>
        </row>
        <row r="456">
          <cell r="K456">
            <v>0</v>
          </cell>
          <cell r="M456">
            <v>0</v>
          </cell>
          <cell r="Q456">
            <v>0</v>
          </cell>
        </row>
        <row r="479">
          <cell r="K479">
            <v>0</v>
          </cell>
          <cell r="M479">
            <v>0</v>
          </cell>
          <cell r="Q479">
            <v>0</v>
          </cell>
        </row>
        <row r="594">
          <cell r="K594">
            <v>0</v>
          </cell>
          <cell r="M594">
            <v>0</v>
          </cell>
          <cell r="Q594">
            <v>0</v>
          </cell>
        </row>
        <row r="969">
          <cell r="K969">
            <v>0</v>
          </cell>
          <cell r="M969">
            <v>0</v>
          </cell>
          <cell r="Q969">
            <v>0</v>
          </cell>
        </row>
        <row r="1039">
          <cell r="K1039">
            <v>0</v>
          </cell>
          <cell r="M1039">
            <v>0</v>
          </cell>
          <cell r="Q1039">
            <v>0</v>
          </cell>
        </row>
        <row r="1053">
          <cell r="K1053">
            <v>0</v>
          </cell>
          <cell r="M1053">
            <v>0</v>
          </cell>
          <cell r="Q1053">
            <v>0</v>
          </cell>
        </row>
        <row r="1269">
          <cell r="K1269">
            <v>0</v>
          </cell>
          <cell r="M1269">
            <v>0</v>
          </cell>
          <cell r="Q1269">
            <v>0</v>
          </cell>
        </row>
        <row r="1283">
          <cell r="K1283">
            <v>0</v>
          </cell>
          <cell r="M1283">
            <v>0</v>
          </cell>
        </row>
        <row r="1289">
          <cell r="K1289">
            <v>0</v>
          </cell>
          <cell r="M1289">
            <v>0</v>
          </cell>
          <cell r="Q1289">
            <v>0</v>
          </cell>
        </row>
        <row r="1293">
          <cell r="K1293">
            <v>0</v>
          </cell>
          <cell r="M1293">
            <v>0</v>
          </cell>
          <cell r="Q1293">
            <v>0</v>
          </cell>
        </row>
        <row r="1319">
          <cell r="K1319">
            <v>0</v>
          </cell>
        </row>
        <row r="1335">
          <cell r="K1335">
            <v>0</v>
          </cell>
          <cell r="M1335">
            <v>0</v>
          </cell>
          <cell r="Q1335">
            <v>0</v>
          </cell>
        </row>
        <row r="1341">
          <cell r="K1341">
            <v>0</v>
          </cell>
          <cell r="M1341">
            <v>0</v>
          </cell>
          <cell r="Q1341">
            <v>0</v>
          </cell>
        </row>
        <row r="1347">
          <cell r="K1347">
            <v>0</v>
          </cell>
          <cell r="M1347">
            <v>0</v>
          </cell>
          <cell r="Q1347">
            <v>0</v>
          </cell>
        </row>
        <row r="1350">
          <cell r="K1350">
            <v>0</v>
          </cell>
          <cell r="M1350">
            <v>0</v>
          </cell>
          <cell r="Q1350">
            <v>0</v>
          </cell>
        </row>
        <row r="1358">
          <cell r="K1358">
            <v>0</v>
          </cell>
          <cell r="M1358">
            <v>0</v>
          </cell>
          <cell r="Q1358">
            <v>0</v>
          </cell>
        </row>
        <row r="1362">
          <cell r="K1362">
            <v>0</v>
          </cell>
          <cell r="M1362">
            <v>0</v>
          </cell>
          <cell r="Q1362">
            <v>0</v>
          </cell>
        </row>
        <row r="1366">
          <cell r="K1366">
            <v>0</v>
          </cell>
          <cell r="M1366">
            <v>0</v>
          </cell>
          <cell r="Q1366">
            <v>0</v>
          </cell>
        </row>
        <row r="1369">
          <cell r="K1369">
            <v>0</v>
          </cell>
          <cell r="M1369">
            <v>0</v>
          </cell>
        </row>
        <row r="1375">
          <cell r="K1375">
            <v>0</v>
          </cell>
          <cell r="M1375">
            <v>0</v>
          </cell>
        </row>
        <row r="1380">
          <cell r="K1380">
            <v>0</v>
          </cell>
        </row>
        <row r="1387">
          <cell r="K1387">
            <v>0</v>
          </cell>
          <cell r="M1387">
            <v>0</v>
          </cell>
          <cell r="P1387">
            <v>0</v>
          </cell>
          <cell r="Q1387">
            <v>0</v>
          </cell>
        </row>
        <row r="1388">
          <cell r="Q1388">
            <v>0</v>
          </cell>
        </row>
        <row r="1390">
          <cell r="K1390">
            <v>0</v>
          </cell>
          <cell r="M1390">
            <v>0</v>
          </cell>
          <cell r="P1390">
            <v>0</v>
          </cell>
        </row>
        <row r="1395">
          <cell r="K1395">
            <v>0</v>
          </cell>
          <cell r="M1395">
            <v>0</v>
          </cell>
          <cell r="P1395">
            <v>0</v>
          </cell>
          <cell r="Q1395">
            <v>0</v>
          </cell>
        </row>
        <row r="1414">
          <cell r="K1414">
            <v>0</v>
          </cell>
          <cell r="M1414">
            <v>0</v>
          </cell>
          <cell r="P1414">
            <v>0</v>
          </cell>
          <cell r="Q1414">
            <v>0</v>
          </cell>
        </row>
        <row r="1421">
          <cell r="K1421">
            <v>0</v>
          </cell>
          <cell r="M1421">
            <v>0</v>
          </cell>
          <cell r="P1421">
            <v>0</v>
          </cell>
          <cell r="Q1421">
            <v>0</v>
          </cell>
        </row>
        <row r="1425">
          <cell r="K1425">
            <v>0</v>
          </cell>
          <cell r="M1425">
            <v>0</v>
          </cell>
          <cell r="P1425">
            <v>0</v>
          </cell>
          <cell r="Q1425">
            <v>0</v>
          </cell>
        </row>
        <row r="1435">
          <cell r="K1435">
            <v>0</v>
          </cell>
          <cell r="M1435">
            <v>0</v>
          </cell>
          <cell r="P1435">
            <v>0</v>
          </cell>
          <cell r="Q1435">
            <v>0</v>
          </cell>
        </row>
        <row r="1440">
          <cell r="K1440">
            <v>0</v>
          </cell>
          <cell r="M1440">
            <v>0</v>
          </cell>
          <cell r="P1440">
            <v>0</v>
          </cell>
          <cell r="Q1440">
            <v>0</v>
          </cell>
        </row>
        <row r="1444">
          <cell r="K1444">
            <v>0</v>
          </cell>
          <cell r="M1444">
            <v>0</v>
          </cell>
          <cell r="P1444">
            <v>0</v>
          </cell>
          <cell r="Q1444">
            <v>0</v>
          </cell>
        </row>
        <row r="1449">
          <cell r="K1449">
            <v>0</v>
          </cell>
          <cell r="M1449">
            <v>0</v>
          </cell>
          <cell r="P1449">
            <v>0</v>
          </cell>
          <cell r="Q1449">
            <v>0</v>
          </cell>
        </row>
        <row r="1452">
          <cell r="K1452">
            <v>0</v>
          </cell>
          <cell r="M1452">
            <v>0</v>
          </cell>
          <cell r="P1452">
            <v>0</v>
          </cell>
          <cell r="Q1452">
            <v>0</v>
          </cell>
        </row>
        <row r="1456">
          <cell r="K1456">
            <v>0</v>
          </cell>
          <cell r="M1456">
            <v>0</v>
          </cell>
          <cell r="P1456">
            <v>0</v>
          </cell>
          <cell r="Q1456">
            <v>0</v>
          </cell>
        </row>
        <row r="1459">
          <cell r="K1459">
            <v>0</v>
          </cell>
          <cell r="M1459">
            <v>0</v>
          </cell>
          <cell r="P1459">
            <v>0</v>
          </cell>
          <cell r="Q1459">
            <v>0</v>
          </cell>
        </row>
        <row r="1464">
          <cell r="Q1464">
            <v>0</v>
          </cell>
        </row>
        <row r="1465">
          <cell r="Q1465">
            <v>0</v>
          </cell>
        </row>
        <row r="1466">
          <cell r="Q1466">
            <v>0</v>
          </cell>
        </row>
        <row r="1467">
          <cell r="Q1467">
            <v>0</v>
          </cell>
        </row>
        <row r="1468">
          <cell r="Q1468">
            <v>0</v>
          </cell>
        </row>
        <row r="1469">
          <cell r="Q1469">
            <v>0</v>
          </cell>
        </row>
        <row r="1470">
          <cell r="Q1470">
            <v>0</v>
          </cell>
        </row>
        <row r="1471">
          <cell r="Q1471">
            <v>0</v>
          </cell>
        </row>
        <row r="1472">
          <cell r="Q1472">
            <v>0</v>
          </cell>
        </row>
        <row r="1473">
          <cell r="Q1473">
            <v>0</v>
          </cell>
        </row>
        <row r="1478">
          <cell r="K1478">
            <v>0</v>
          </cell>
          <cell r="M1478">
            <v>0</v>
          </cell>
          <cell r="P1478">
            <v>0</v>
          </cell>
          <cell r="Q1478">
            <v>0</v>
          </cell>
        </row>
        <row r="1484">
          <cell r="K1484">
            <v>0</v>
          </cell>
          <cell r="M1484">
            <v>0</v>
          </cell>
          <cell r="P1484">
            <v>0</v>
          </cell>
          <cell r="Q1484">
            <v>0</v>
          </cell>
        </row>
        <row r="1492">
          <cell r="K1492">
            <v>0</v>
          </cell>
          <cell r="M1492">
            <v>0</v>
          </cell>
          <cell r="P1492">
            <v>0</v>
          </cell>
          <cell r="Q1492">
            <v>0</v>
          </cell>
        </row>
        <row r="1495">
          <cell r="K1495">
            <v>0</v>
          </cell>
          <cell r="M1495">
            <v>0</v>
          </cell>
          <cell r="P1495">
            <v>0</v>
          </cell>
          <cell r="Q1495">
            <v>0</v>
          </cell>
        </row>
        <row r="1500">
          <cell r="K1500">
            <v>0</v>
          </cell>
          <cell r="M1500">
            <v>0</v>
          </cell>
          <cell r="P1500">
            <v>0</v>
          </cell>
          <cell r="Q1500">
            <v>0</v>
          </cell>
        </row>
        <row r="1506">
          <cell r="K1506">
            <v>0</v>
          </cell>
          <cell r="M1506">
            <v>0</v>
          </cell>
          <cell r="P1506">
            <v>0</v>
          </cell>
          <cell r="Q1506">
            <v>0</v>
          </cell>
        </row>
        <row r="1516">
          <cell r="K1516">
            <v>0</v>
          </cell>
          <cell r="M1516">
            <v>0</v>
          </cell>
          <cell r="P1516">
            <v>0</v>
          </cell>
          <cell r="Q1516">
            <v>0</v>
          </cell>
        </row>
        <row r="1520">
          <cell r="K1520">
            <v>0</v>
          </cell>
          <cell r="M1520">
            <v>0</v>
          </cell>
          <cell r="P1520">
            <v>0</v>
          </cell>
          <cell r="Q1520">
            <v>0</v>
          </cell>
        </row>
        <row r="1554">
          <cell r="K1554">
            <v>0</v>
          </cell>
          <cell r="M1554">
            <v>0</v>
          </cell>
          <cell r="P1554">
            <v>0</v>
          </cell>
          <cell r="Q1554">
            <v>0</v>
          </cell>
        </row>
        <row r="1559">
          <cell r="K1559">
            <v>0</v>
          </cell>
          <cell r="M1559">
            <v>0</v>
          </cell>
          <cell r="P1559">
            <v>0</v>
          </cell>
          <cell r="Q1559">
            <v>0</v>
          </cell>
        </row>
        <row r="1563">
          <cell r="K1563">
            <v>0</v>
          </cell>
          <cell r="M1563">
            <v>0</v>
          </cell>
          <cell r="P1563">
            <v>0</v>
          </cell>
          <cell r="Q1563">
            <v>0</v>
          </cell>
        </row>
        <row r="1567">
          <cell r="K1567">
            <v>0</v>
          </cell>
          <cell r="M1567">
            <v>0</v>
          </cell>
          <cell r="P1567">
            <v>0</v>
          </cell>
          <cell r="Q1567">
            <v>0</v>
          </cell>
        </row>
        <row r="1571">
          <cell r="K1571">
            <v>0</v>
          </cell>
          <cell r="M1571">
            <v>0</v>
          </cell>
          <cell r="P1571">
            <v>0</v>
          </cell>
          <cell r="Q1571">
            <v>0</v>
          </cell>
        </row>
        <row r="1578">
          <cell r="K1578">
            <v>0</v>
          </cell>
          <cell r="M1578">
            <v>0</v>
          </cell>
          <cell r="P1578">
            <v>0</v>
          </cell>
          <cell r="Q1578">
            <v>0</v>
          </cell>
        </row>
        <row r="1580">
          <cell r="K1580">
            <v>0</v>
          </cell>
          <cell r="M1580">
            <v>0</v>
          </cell>
          <cell r="P1580">
            <v>0</v>
          </cell>
          <cell r="Q1580">
            <v>0</v>
          </cell>
        </row>
        <row r="1585">
          <cell r="K1585">
            <v>0</v>
          </cell>
          <cell r="M1585">
            <v>0</v>
          </cell>
          <cell r="P1585">
            <v>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L.DISTRIBUCION PPTO 2018"/>
      <sheetName val="Hoja1"/>
    </sheetNames>
    <sheetDataSet>
      <sheetData sheetId="0">
        <row r="414">
          <cell r="M414">
            <v>353000000</v>
          </cell>
        </row>
        <row r="415">
          <cell r="M415">
            <v>7000000</v>
          </cell>
        </row>
        <row r="453">
          <cell r="M453">
            <v>430000000</v>
          </cell>
        </row>
        <row r="457">
          <cell r="M457">
            <v>294000000</v>
          </cell>
        </row>
        <row r="463">
          <cell r="M463">
            <v>1000000000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097"/>
  <sheetViews>
    <sheetView topLeftCell="A1084" zoomScale="80" zoomScaleNormal="80" workbookViewId="0">
      <selection activeCell="H1117" sqref="H1117"/>
    </sheetView>
  </sheetViews>
  <sheetFormatPr baseColWidth="10" defaultRowHeight="15" x14ac:dyDescent="0.25"/>
  <cols>
    <col min="1" max="3" width="4" style="332" customWidth="1"/>
    <col min="4" max="4" width="4.5703125" style="332" customWidth="1"/>
    <col min="5" max="6" width="4" style="332" customWidth="1"/>
    <col min="7" max="7" width="16.28515625" style="332" customWidth="1"/>
    <col min="8" max="8" width="10.7109375" style="333" customWidth="1"/>
    <col min="9" max="9" width="44" style="334" customWidth="1"/>
    <col min="10" max="10" width="15.5703125" style="334" hidden="1" customWidth="1"/>
    <col min="11" max="11" width="4" style="329" customWidth="1"/>
    <col min="12" max="12" width="14.42578125" style="329" bestFit="1" customWidth="1"/>
    <col min="13" max="13" width="4" style="329" customWidth="1"/>
    <col min="14" max="14" width="21" style="329" customWidth="1"/>
    <col min="15" max="15" width="16.85546875" style="329" bestFit="1" customWidth="1"/>
    <col min="16" max="16" width="14.5703125" style="329" customWidth="1"/>
    <col min="17" max="17" width="20.7109375" style="63" customWidth="1"/>
    <col min="18" max="18" width="26.28515625" style="63" bestFit="1" customWidth="1"/>
    <col min="19" max="19" width="17.7109375" style="318" customWidth="1"/>
    <col min="20" max="20" width="13.42578125" style="24" bestFit="1" customWidth="1"/>
    <col min="21" max="21" width="20.28515625" style="63" customWidth="1"/>
    <col min="22" max="22" width="7.5703125" style="63" customWidth="1"/>
    <col min="23" max="23" width="6.85546875" style="24" customWidth="1"/>
    <col min="24" max="24" width="17.85546875" style="63" bestFit="1" customWidth="1"/>
    <col min="25" max="25" width="0" style="63" hidden="1" customWidth="1"/>
    <col min="26" max="26" width="30.85546875" style="63" hidden="1" customWidth="1"/>
    <col min="27" max="27" width="22.5703125" style="63" hidden="1" customWidth="1"/>
    <col min="28" max="28" width="22.140625" style="63" hidden="1" customWidth="1"/>
    <col min="29" max="29" width="0" style="63" hidden="1" customWidth="1"/>
    <col min="30" max="30" width="14.85546875" style="63" hidden="1" customWidth="1"/>
    <col min="31" max="31" width="11.7109375" style="63" hidden="1" customWidth="1"/>
    <col min="32" max="48" width="0" style="63" hidden="1" customWidth="1"/>
    <col min="49" max="16384" width="11.42578125" style="63"/>
  </cols>
  <sheetData>
    <row r="1" spans="1:27" s="3" customFormat="1" ht="13.5" customHeight="1" x14ac:dyDescent="0.2">
      <c r="A1" s="665" t="s">
        <v>0</v>
      </c>
      <c r="B1" s="666"/>
      <c r="C1" s="666"/>
      <c r="D1" s="666"/>
      <c r="E1" s="666"/>
      <c r="F1" s="667"/>
      <c r="G1" s="668" t="s">
        <v>1733</v>
      </c>
      <c r="H1" s="669"/>
      <c r="I1" s="669"/>
      <c r="J1" s="669"/>
      <c r="K1" s="669"/>
      <c r="L1" s="669"/>
      <c r="M1" s="669"/>
      <c r="N1" s="669"/>
      <c r="O1" s="669"/>
      <c r="P1" s="669"/>
      <c r="Q1" s="670"/>
      <c r="R1" s="1"/>
      <c r="S1" s="1"/>
      <c r="T1" s="1"/>
      <c r="U1" s="674"/>
      <c r="V1" s="674"/>
      <c r="W1" s="674"/>
      <c r="X1" s="675"/>
      <c r="Y1" s="2"/>
      <c r="AA1" s="4"/>
    </row>
    <row r="2" spans="1:27" s="3" customFormat="1" ht="10.5" customHeight="1" x14ac:dyDescent="0.2">
      <c r="A2" s="347" t="s">
        <v>2</v>
      </c>
      <c r="B2" s="348"/>
      <c r="C2" s="348"/>
      <c r="D2" s="348"/>
      <c r="E2" s="348"/>
      <c r="F2" s="5"/>
      <c r="G2" s="671"/>
      <c r="H2" s="672"/>
      <c r="I2" s="672"/>
      <c r="J2" s="672"/>
      <c r="K2" s="672"/>
      <c r="L2" s="672"/>
      <c r="M2" s="672"/>
      <c r="N2" s="672"/>
      <c r="O2" s="672"/>
      <c r="P2" s="672"/>
      <c r="Q2" s="673"/>
      <c r="R2" s="6"/>
      <c r="S2" s="6"/>
      <c r="T2" s="6"/>
      <c r="U2" s="676"/>
      <c r="V2" s="676"/>
      <c r="W2" s="676"/>
      <c r="X2" s="677"/>
      <c r="Y2" s="7"/>
      <c r="AA2" s="4"/>
    </row>
    <row r="3" spans="1:27" s="3" customFormat="1" ht="11.25" customHeight="1" x14ac:dyDescent="0.2">
      <c r="A3" s="680" t="s">
        <v>3</v>
      </c>
      <c r="B3" s="681"/>
      <c r="C3" s="681"/>
      <c r="D3" s="681"/>
      <c r="E3" s="681"/>
      <c r="F3" s="682"/>
      <c r="G3" s="683" t="s">
        <v>4</v>
      </c>
      <c r="H3" s="629"/>
      <c r="I3" s="629"/>
      <c r="J3" s="629"/>
      <c r="K3" s="629"/>
      <c r="L3" s="629"/>
      <c r="M3" s="629"/>
      <c r="N3" s="629"/>
      <c r="O3" s="629"/>
      <c r="P3" s="629"/>
      <c r="Q3" s="684"/>
      <c r="R3" s="6"/>
      <c r="S3" s="6"/>
      <c r="T3" s="6"/>
      <c r="U3" s="676"/>
      <c r="V3" s="676"/>
      <c r="W3" s="676"/>
      <c r="X3" s="677"/>
      <c r="Y3" s="7"/>
      <c r="AA3" s="4"/>
    </row>
    <row r="4" spans="1:27" s="3" customFormat="1" ht="8.25" customHeight="1" x14ac:dyDescent="0.2">
      <c r="A4" s="688" t="s">
        <v>5</v>
      </c>
      <c r="B4" s="689"/>
      <c r="C4" s="689"/>
      <c r="D4" s="689"/>
      <c r="E4" s="689"/>
      <c r="F4" s="690"/>
      <c r="G4" s="685"/>
      <c r="H4" s="686"/>
      <c r="I4" s="686"/>
      <c r="J4" s="686"/>
      <c r="K4" s="686"/>
      <c r="L4" s="686"/>
      <c r="M4" s="686"/>
      <c r="N4" s="686"/>
      <c r="O4" s="686"/>
      <c r="P4" s="686"/>
      <c r="Q4" s="687"/>
      <c r="R4" s="8"/>
      <c r="S4" s="8"/>
      <c r="T4" s="8"/>
      <c r="U4" s="678"/>
      <c r="V4" s="678"/>
      <c r="W4" s="678"/>
      <c r="X4" s="679"/>
      <c r="Y4" s="7"/>
      <c r="AA4" s="4"/>
    </row>
    <row r="5" spans="1:27" s="3" customFormat="1" ht="14.25" customHeight="1" x14ac:dyDescent="0.2">
      <c r="A5" s="378"/>
      <c r="B5" s="379"/>
      <c r="C5" s="379"/>
      <c r="D5" s="379"/>
      <c r="E5" s="379"/>
      <c r="F5" s="379"/>
      <c r="G5" s="629" t="s">
        <v>1734</v>
      </c>
      <c r="H5" s="629"/>
      <c r="I5" s="629"/>
      <c r="J5" s="629"/>
      <c r="K5" s="629"/>
      <c r="L5" s="629"/>
      <c r="M5" s="629"/>
      <c r="N5" s="629"/>
      <c r="O5" s="629"/>
      <c r="P5" s="629"/>
      <c r="Q5" s="629"/>
      <c r="R5" s="6"/>
      <c r="S5" s="6"/>
      <c r="T5" s="6"/>
      <c r="U5" s="380"/>
      <c r="V5" s="380"/>
      <c r="W5" s="380"/>
      <c r="X5" s="381"/>
      <c r="Y5" s="380"/>
      <c r="AA5" s="4"/>
    </row>
    <row r="6" spans="1:27" s="3" customFormat="1" ht="9.75" customHeight="1" x14ac:dyDescent="0.2">
      <c r="A6" s="342"/>
      <c r="B6" s="343"/>
      <c r="C6" s="343"/>
      <c r="D6" s="343"/>
      <c r="E6" s="343"/>
      <c r="F6" s="9"/>
      <c r="G6" s="10"/>
      <c r="H6" s="344"/>
      <c r="I6" s="11"/>
      <c r="J6" s="344"/>
      <c r="K6" s="11"/>
      <c r="L6" s="344"/>
      <c r="M6" s="11"/>
      <c r="N6" s="344"/>
      <c r="O6" s="12"/>
      <c r="P6" s="11"/>
      <c r="Q6" s="11"/>
      <c r="R6" s="6"/>
      <c r="S6" s="6"/>
      <c r="T6" s="6"/>
      <c r="U6" s="345"/>
      <c r="V6" s="345"/>
      <c r="W6" s="345"/>
      <c r="X6" s="346"/>
      <c r="Y6" s="7"/>
      <c r="AA6" s="4"/>
    </row>
    <row r="7" spans="1:27" s="3" customFormat="1" ht="10.5" customHeight="1" x14ac:dyDescent="0.2">
      <c r="A7" s="624" t="s">
        <v>6</v>
      </c>
      <c r="B7" s="625"/>
      <c r="C7" s="625"/>
      <c r="D7" s="625"/>
      <c r="E7" s="625"/>
      <c r="F7" s="625"/>
      <c r="G7" s="625"/>
      <c r="H7" s="625"/>
      <c r="I7" s="625"/>
      <c r="J7" s="625"/>
      <c r="K7" s="625"/>
      <c r="L7" s="625"/>
      <c r="M7" s="625"/>
      <c r="N7" s="625"/>
      <c r="O7" s="625"/>
      <c r="P7" s="625"/>
      <c r="Q7" s="625"/>
      <c r="R7" s="625"/>
      <c r="S7" s="625"/>
      <c r="T7" s="625"/>
      <c r="U7" s="625"/>
      <c r="V7" s="625"/>
      <c r="W7" s="625"/>
      <c r="X7" s="626"/>
      <c r="Y7" s="13"/>
      <c r="AA7" s="4"/>
    </row>
    <row r="8" spans="1:27" s="3" customFormat="1" ht="13.5" hidden="1" customHeight="1" x14ac:dyDescent="0.3">
      <c r="A8" s="14" t="s">
        <v>7</v>
      </c>
      <c r="B8" s="15"/>
      <c r="C8" s="15"/>
      <c r="D8" s="15"/>
      <c r="E8" s="15"/>
      <c r="F8" s="16"/>
      <c r="G8" s="17"/>
      <c r="H8" s="18"/>
      <c r="I8" s="19"/>
      <c r="J8" s="20"/>
      <c r="K8" s="21"/>
      <c r="L8" s="20"/>
      <c r="M8" s="21"/>
      <c r="N8" s="20"/>
      <c r="O8" s="22"/>
      <c r="P8" s="21"/>
      <c r="Q8" s="21"/>
      <c r="R8" s="23"/>
      <c r="S8" s="23"/>
      <c r="T8" s="23"/>
      <c r="U8" s="24"/>
      <c r="V8" s="24"/>
      <c r="W8" s="24"/>
      <c r="X8" s="25"/>
      <c r="Y8" s="24"/>
      <c r="AA8" s="4"/>
    </row>
    <row r="9" spans="1:27" s="3" customFormat="1" ht="17.25" customHeight="1" x14ac:dyDescent="0.25">
      <c r="A9" s="653" t="s">
        <v>8</v>
      </c>
      <c r="B9" s="654"/>
      <c r="C9" s="654"/>
      <c r="D9" s="654"/>
      <c r="E9" s="654"/>
      <c r="F9" s="654"/>
      <c r="G9" s="654"/>
      <c r="H9" s="654"/>
      <c r="I9" s="654"/>
      <c r="J9" s="654"/>
      <c r="K9" s="654"/>
      <c r="L9" s="654"/>
      <c r="M9" s="654"/>
      <c r="N9" s="654"/>
      <c r="O9" s="654"/>
      <c r="P9" s="654"/>
      <c r="Q9" s="654"/>
      <c r="R9" s="654"/>
      <c r="S9" s="654"/>
      <c r="T9" s="26"/>
      <c r="U9" s="26"/>
      <c r="V9" s="26"/>
      <c r="W9" s="26"/>
      <c r="X9" s="25"/>
      <c r="Y9" s="24"/>
      <c r="AA9" s="4"/>
    </row>
    <row r="10" spans="1:27" s="3" customFormat="1" ht="9" customHeight="1" thickBot="1" x14ac:dyDescent="0.3">
      <c r="A10" s="27"/>
      <c r="B10" s="20"/>
      <c r="C10" s="20"/>
      <c r="D10" s="20"/>
      <c r="E10" s="20"/>
      <c r="F10" s="28"/>
      <c r="G10" s="29"/>
      <c r="H10" s="20"/>
      <c r="I10" s="30"/>
      <c r="J10" s="20"/>
      <c r="K10" s="21"/>
      <c r="L10" s="20"/>
      <c r="M10" s="21"/>
      <c r="N10" s="20"/>
      <c r="O10" s="22"/>
      <c r="R10" s="24"/>
      <c r="S10" s="24"/>
      <c r="T10" s="24"/>
      <c r="U10" s="24"/>
      <c r="V10" s="24"/>
      <c r="W10" s="24"/>
      <c r="X10" s="25"/>
      <c r="Y10" s="24"/>
      <c r="AA10" s="4"/>
    </row>
    <row r="11" spans="1:27" s="3" customFormat="1" ht="18.75" customHeight="1" x14ac:dyDescent="0.2">
      <c r="A11" s="655" t="s">
        <v>9</v>
      </c>
      <c r="B11" s="656"/>
      <c r="C11" s="656"/>
      <c r="D11" s="656"/>
      <c r="E11" s="656"/>
      <c r="F11" s="656"/>
      <c r="G11" s="656"/>
      <c r="H11" s="657" t="s">
        <v>10</v>
      </c>
      <c r="I11" s="659" t="s">
        <v>11</v>
      </c>
      <c r="J11" s="660" t="s">
        <v>12</v>
      </c>
      <c r="K11" s="661" t="s">
        <v>12</v>
      </c>
      <c r="L11" s="664" t="s">
        <v>13</v>
      </c>
      <c r="M11" s="646" t="s">
        <v>14</v>
      </c>
      <c r="N11" s="646"/>
      <c r="O11" s="646"/>
      <c r="P11" s="646"/>
      <c r="Q11" s="646"/>
      <c r="R11" s="646"/>
      <c r="S11" s="341"/>
      <c r="T11" s="341"/>
      <c r="U11" s="341"/>
      <c r="V11" s="341"/>
      <c r="W11" s="341"/>
      <c r="X11" s="651" t="s">
        <v>15</v>
      </c>
      <c r="Y11" s="31"/>
    </row>
    <row r="12" spans="1:27" s="3" customFormat="1" ht="44.25" customHeight="1" x14ac:dyDescent="0.2">
      <c r="A12" s="642" t="s">
        <v>16</v>
      </c>
      <c r="B12" s="643"/>
      <c r="C12" s="643"/>
      <c r="D12" s="643"/>
      <c r="E12" s="643"/>
      <c r="F12" s="32" t="s">
        <v>17</v>
      </c>
      <c r="G12" s="644" t="s">
        <v>18</v>
      </c>
      <c r="H12" s="657"/>
      <c r="I12" s="659"/>
      <c r="J12" s="660"/>
      <c r="K12" s="662"/>
      <c r="L12" s="664"/>
      <c r="M12" s="646" t="s">
        <v>19</v>
      </c>
      <c r="N12" s="646"/>
      <c r="O12" s="647" t="s">
        <v>20</v>
      </c>
      <c r="P12" s="647"/>
      <c r="Q12" s="647"/>
      <c r="R12" s="648" t="s">
        <v>21</v>
      </c>
      <c r="S12" s="649" t="s">
        <v>22</v>
      </c>
      <c r="T12" s="649" t="s">
        <v>23</v>
      </c>
      <c r="U12" s="649" t="s">
        <v>24</v>
      </c>
      <c r="V12" s="652" t="s">
        <v>25</v>
      </c>
      <c r="W12" s="652" t="s">
        <v>26</v>
      </c>
      <c r="X12" s="651"/>
      <c r="Y12" s="641" t="s">
        <v>27</v>
      </c>
    </row>
    <row r="13" spans="1:27" s="3" customFormat="1" ht="42.75" customHeight="1" thickBot="1" x14ac:dyDescent="0.25">
      <c r="A13" s="650" t="s">
        <v>28</v>
      </c>
      <c r="B13" s="643"/>
      <c r="C13" s="643"/>
      <c r="D13" s="643"/>
      <c r="E13" s="643"/>
      <c r="F13" s="643"/>
      <c r="G13" s="645"/>
      <c r="H13" s="658"/>
      <c r="I13" s="645"/>
      <c r="J13" s="660"/>
      <c r="K13" s="663"/>
      <c r="L13" s="664"/>
      <c r="M13" s="33" t="s">
        <v>29</v>
      </c>
      <c r="N13" s="34" t="s">
        <v>30</v>
      </c>
      <c r="O13" s="34" t="s">
        <v>31</v>
      </c>
      <c r="P13" s="35" t="s">
        <v>32</v>
      </c>
      <c r="Q13" s="35" t="s">
        <v>33</v>
      </c>
      <c r="R13" s="648"/>
      <c r="S13" s="649"/>
      <c r="T13" s="649"/>
      <c r="U13" s="649"/>
      <c r="V13" s="652"/>
      <c r="W13" s="652"/>
      <c r="X13" s="651"/>
      <c r="Y13" s="641"/>
    </row>
    <row r="14" spans="1:27" s="48" customFormat="1" ht="18.75" customHeight="1" x14ac:dyDescent="0.35">
      <c r="A14" s="627" t="s">
        <v>34</v>
      </c>
      <c r="B14" s="628"/>
      <c r="C14" s="628"/>
      <c r="D14" s="628"/>
      <c r="E14" s="628"/>
      <c r="F14" s="628"/>
      <c r="G14" s="628"/>
      <c r="H14" s="36"/>
      <c r="I14" s="37"/>
      <c r="J14" s="38"/>
      <c r="K14" s="39"/>
      <c r="L14" s="40"/>
      <c r="M14" s="40"/>
      <c r="N14" s="598">
        <f>+N16</f>
        <v>517459642.14999998</v>
      </c>
      <c r="O14" s="599"/>
      <c r="P14" s="40"/>
      <c r="Q14" s="41">
        <f>+Q16</f>
        <v>1566540357.8499999</v>
      </c>
      <c r="R14" s="42">
        <f>+R16</f>
        <v>2084000000</v>
      </c>
      <c r="S14" s="43"/>
      <c r="T14" s="43"/>
      <c r="U14" s="44"/>
      <c r="V14" s="45"/>
      <c r="W14" s="46"/>
      <c r="X14" s="47"/>
      <c r="Z14" s="49">
        <v>3145056162</v>
      </c>
      <c r="AA14" s="50">
        <f>+Q14-Z14</f>
        <v>-1578515804.1500001</v>
      </c>
    </row>
    <row r="15" spans="1:27" ht="23.25" x14ac:dyDescent="0.35">
      <c r="A15" s="51"/>
      <c r="B15" s="52"/>
      <c r="C15" s="52"/>
      <c r="D15" s="52"/>
      <c r="E15" s="52"/>
      <c r="F15" s="52"/>
      <c r="G15" s="53"/>
      <c r="H15" s="54"/>
      <c r="I15" s="55"/>
      <c r="J15" s="56"/>
      <c r="K15" s="57"/>
      <c r="L15" s="57"/>
      <c r="M15" s="57"/>
      <c r="N15" s="385"/>
      <c r="O15" s="600"/>
      <c r="P15" s="57"/>
      <c r="Q15" s="58"/>
      <c r="R15" s="58"/>
      <c r="S15" s="59"/>
      <c r="T15" s="59">
        <v>0</v>
      </c>
      <c r="U15" s="60"/>
      <c r="V15" s="61"/>
      <c r="W15" s="59"/>
      <c r="X15" s="62"/>
      <c r="Z15" s="64"/>
    </row>
    <row r="16" spans="1:27" s="48" customFormat="1" ht="17.25" customHeight="1" x14ac:dyDescent="0.35">
      <c r="A16" s="65">
        <v>2</v>
      </c>
      <c r="B16" s="66"/>
      <c r="C16" s="66"/>
      <c r="D16" s="66"/>
      <c r="E16" s="67"/>
      <c r="F16" s="68"/>
      <c r="G16" s="634" t="s">
        <v>35</v>
      </c>
      <c r="H16" s="635"/>
      <c r="I16" s="636"/>
      <c r="J16" s="69"/>
      <c r="K16" s="70"/>
      <c r="L16" s="71"/>
      <c r="M16" s="71"/>
      <c r="N16" s="601">
        <f>N36+N422+N1085+N1123</f>
        <v>517459642.14999998</v>
      </c>
      <c r="O16" s="602"/>
      <c r="P16" s="71"/>
      <c r="Q16" s="72">
        <f>Q36+Q422+Q1085+Q1123</f>
        <v>1566540357.8499999</v>
      </c>
      <c r="R16" s="72">
        <f>R34</f>
        <v>2084000000</v>
      </c>
      <c r="S16" s="43"/>
      <c r="T16" s="43"/>
      <c r="U16" s="44"/>
      <c r="V16" s="61"/>
      <c r="W16" s="43"/>
      <c r="X16" s="73"/>
      <c r="Z16" s="49">
        <v>3145056162</v>
      </c>
      <c r="AA16" s="50">
        <f t="shared" ref="AA16:AA79" si="0">+Q16-Z16</f>
        <v>-1578515804.1500001</v>
      </c>
    </row>
    <row r="17" spans="1:27" ht="23.25" x14ac:dyDescent="0.35">
      <c r="A17" s="74"/>
      <c r="B17" s="53"/>
      <c r="C17" s="53"/>
      <c r="D17" s="53"/>
      <c r="E17" s="75"/>
      <c r="F17" s="75"/>
      <c r="G17" s="76"/>
      <c r="H17" s="54"/>
      <c r="I17" s="55"/>
      <c r="J17" s="56"/>
      <c r="K17" s="57"/>
      <c r="L17" s="57"/>
      <c r="M17" s="57"/>
      <c r="N17" s="600"/>
      <c r="O17" s="600"/>
      <c r="P17" s="57"/>
      <c r="Q17" s="57"/>
      <c r="R17" s="57"/>
      <c r="S17" s="59"/>
      <c r="T17" s="59"/>
      <c r="U17" s="60"/>
      <c r="V17" s="61"/>
      <c r="W17" s="59"/>
      <c r="X17" s="62"/>
      <c r="Z17" s="64"/>
      <c r="AA17" s="50">
        <f t="shared" si="0"/>
        <v>0</v>
      </c>
    </row>
    <row r="18" spans="1:27" s="48" customFormat="1" ht="25.5" hidden="1" x14ac:dyDescent="0.35">
      <c r="A18" s="65">
        <v>2</v>
      </c>
      <c r="B18" s="66">
        <v>0</v>
      </c>
      <c r="C18" s="66">
        <v>3</v>
      </c>
      <c r="D18" s="66"/>
      <c r="E18" s="67"/>
      <c r="F18" s="68"/>
      <c r="G18" s="77" t="s">
        <v>36</v>
      </c>
      <c r="H18" s="78"/>
      <c r="I18" s="79"/>
      <c r="J18" s="69"/>
      <c r="K18" s="70"/>
      <c r="L18" s="80"/>
      <c r="M18" s="80"/>
      <c r="N18" s="229"/>
      <c r="O18" s="229"/>
      <c r="P18" s="80"/>
      <c r="Q18" s="80">
        <f>+Q20+Q30</f>
        <v>0</v>
      </c>
      <c r="R18" s="81">
        <f>+R20+R30</f>
        <v>0</v>
      </c>
      <c r="S18" s="43"/>
      <c r="T18" s="43"/>
      <c r="U18" s="44"/>
      <c r="V18" s="61"/>
      <c r="W18" s="43"/>
      <c r="X18" s="73"/>
      <c r="Z18" s="49">
        <v>0</v>
      </c>
      <c r="AA18" s="50">
        <f t="shared" si="0"/>
        <v>0</v>
      </c>
    </row>
    <row r="19" spans="1:27" ht="23.25" hidden="1" x14ac:dyDescent="0.35">
      <c r="A19" s="74"/>
      <c r="B19" s="53"/>
      <c r="C19" s="53"/>
      <c r="D19" s="53"/>
      <c r="E19" s="75"/>
      <c r="F19" s="75"/>
      <c r="G19" s="76"/>
      <c r="H19" s="54"/>
      <c r="I19" s="55"/>
      <c r="J19" s="56"/>
      <c r="K19" s="57"/>
      <c r="L19" s="57"/>
      <c r="M19" s="57"/>
      <c r="N19" s="600"/>
      <c r="O19" s="600"/>
      <c r="P19" s="57"/>
      <c r="Q19" s="57"/>
      <c r="R19" s="57"/>
      <c r="S19" s="59"/>
      <c r="T19" s="59"/>
      <c r="U19" s="60"/>
      <c r="V19" s="61"/>
      <c r="W19" s="59"/>
      <c r="X19" s="62"/>
      <c r="Z19" s="64"/>
      <c r="AA19" s="50">
        <f t="shared" si="0"/>
        <v>0</v>
      </c>
    </row>
    <row r="20" spans="1:27" s="48" customFormat="1" ht="25.5" hidden="1" x14ac:dyDescent="0.35">
      <c r="A20" s="65">
        <v>2</v>
      </c>
      <c r="B20" s="66">
        <v>0</v>
      </c>
      <c r="C20" s="66">
        <v>3</v>
      </c>
      <c r="D20" s="66">
        <v>50</v>
      </c>
      <c r="E20" s="67"/>
      <c r="F20" s="67"/>
      <c r="G20" s="82" t="s">
        <v>37</v>
      </c>
      <c r="H20" s="78"/>
      <c r="I20" s="79"/>
      <c r="J20" s="69"/>
      <c r="K20" s="70"/>
      <c r="L20" s="80"/>
      <c r="M20" s="80"/>
      <c r="N20" s="229"/>
      <c r="O20" s="229"/>
      <c r="P20" s="80"/>
      <c r="Q20" s="80">
        <f>SUM(Q21:Q28)</f>
        <v>0</v>
      </c>
      <c r="R20" s="81">
        <f>SUM(R21:R28)</f>
        <v>0</v>
      </c>
      <c r="S20" s="43"/>
      <c r="T20" s="43"/>
      <c r="U20" s="44"/>
      <c r="V20" s="61"/>
      <c r="W20" s="43"/>
      <c r="X20" s="73"/>
      <c r="Z20" s="49">
        <v>0</v>
      </c>
      <c r="AA20" s="50">
        <f t="shared" si="0"/>
        <v>0</v>
      </c>
    </row>
    <row r="21" spans="1:27" ht="25.5" hidden="1" x14ac:dyDescent="0.35">
      <c r="A21" s="83">
        <v>2</v>
      </c>
      <c r="B21" s="84">
        <v>0</v>
      </c>
      <c r="C21" s="84">
        <v>3</v>
      </c>
      <c r="D21" s="84">
        <v>50</v>
      </c>
      <c r="E21" s="85">
        <v>2</v>
      </c>
      <c r="F21" s="85"/>
      <c r="G21" s="86" t="s">
        <v>38</v>
      </c>
      <c r="H21" s="87"/>
      <c r="I21" s="88"/>
      <c r="J21" s="89"/>
      <c r="K21" s="90"/>
      <c r="L21" s="90"/>
      <c r="M21" s="90"/>
      <c r="N21" s="139"/>
      <c r="O21" s="139"/>
      <c r="P21" s="90"/>
      <c r="Q21" s="90"/>
      <c r="R21" s="91">
        <f t="shared" ref="R21:R28" si="1">+N21+Q21-L21</f>
        <v>0</v>
      </c>
      <c r="S21" s="59"/>
      <c r="T21" s="59"/>
      <c r="U21" s="60"/>
      <c r="V21" s="61"/>
      <c r="W21" s="59"/>
      <c r="X21" s="62"/>
      <c r="Z21" s="64"/>
      <c r="AA21" s="50">
        <f t="shared" si="0"/>
        <v>0</v>
      </c>
    </row>
    <row r="22" spans="1:27" ht="23.25" hidden="1" x14ac:dyDescent="0.35">
      <c r="A22" s="83">
        <v>2</v>
      </c>
      <c r="B22" s="84">
        <v>0</v>
      </c>
      <c r="C22" s="84">
        <v>3</v>
      </c>
      <c r="D22" s="84">
        <v>50</v>
      </c>
      <c r="E22" s="85">
        <v>3</v>
      </c>
      <c r="F22" s="85"/>
      <c r="G22" s="86" t="s">
        <v>39</v>
      </c>
      <c r="H22" s="87"/>
      <c r="I22" s="88"/>
      <c r="J22" s="89"/>
      <c r="K22" s="90"/>
      <c r="L22" s="90"/>
      <c r="M22" s="90"/>
      <c r="N22" s="139"/>
      <c r="O22" s="139"/>
      <c r="P22" s="90"/>
      <c r="Q22" s="90"/>
      <c r="R22" s="91">
        <f t="shared" si="1"/>
        <v>0</v>
      </c>
      <c r="S22" s="59"/>
      <c r="T22" s="59"/>
      <c r="U22" s="60"/>
      <c r="V22" s="61"/>
      <c r="W22" s="59"/>
      <c r="X22" s="62"/>
      <c r="Z22" s="64"/>
      <c r="AA22" s="50">
        <f t="shared" si="0"/>
        <v>0</v>
      </c>
    </row>
    <row r="23" spans="1:27" ht="23.25" hidden="1" x14ac:dyDescent="0.35">
      <c r="A23" s="83">
        <v>2</v>
      </c>
      <c r="B23" s="84">
        <v>0</v>
      </c>
      <c r="C23" s="84">
        <v>3</v>
      </c>
      <c r="D23" s="84">
        <v>50</v>
      </c>
      <c r="E23" s="85" t="s">
        <v>40</v>
      </c>
      <c r="F23" s="85"/>
      <c r="G23" s="86" t="s">
        <v>41</v>
      </c>
      <c r="H23" s="87"/>
      <c r="I23" s="88"/>
      <c r="J23" s="89"/>
      <c r="K23" s="90"/>
      <c r="L23" s="90"/>
      <c r="M23" s="90"/>
      <c r="N23" s="139"/>
      <c r="O23" s="139"/>
      <c r="P23" s="90"/>
      <c r="Q23" s="90"/>
      <c r="R23" s="91">
        <f t="shared" si="1"/>
        <v>0</v>
      </c>
      <c r="S23" s="59"/>
      <c r="T23" s="59"/>
      <c r="U23" s="60"/>
      <c r="V23" s="61"/>
      <c r="W23" s="59"/>
      <c r="X23" s="62"/>
      <c r="Z23" s="64"/>
      <c r="AA23" s="50">
        <f t="shared" si="0"/>
        <v>0</v>
      </c>
    </row>
    <row r="24" spans="1:27" ht="23.25" hidden="1" x14ac:dyDescent="0.35">
      <c r="A24" s="83">
        <v>2</v>
      </c>
      <c r="B24" s="84">
        <v>0</v>
      </c>
      <c r="C24" s="84">
        <v>3</v>
      </c>
      <c r="D24" s="84">
        <v>50</v>
      </c>
      <c r="E24" s="85" t="s">
        <v>42</v>
      </c>
      <c r="F24" s="85"/>
      <c r="G24" s="86" t="s">
        <v>43</v>
      </c>
      <c r="H24" s="87"/>
      <c r="I24" s="88"/>
      <c r="J24" s="89"/>
      <c r="K24" s="90"/>
      <c r="L24" s="90"/>
      <c r="M24" s="90"/>
      <c r="N24" s="139"/>
      <c r="O24" s="139"/>
      <c r="P24" s="90"/>
      <c r="Q24" s="90"/>
      <c r="R24" s="91">
        <f t="shared" si="1"/>
        <v>0</v>
      </c>
      <c r="S24" s="59"/>
      <c r="T24" s="59"/>
      <c r="U24" s="60"/>
      <c r="V24" s="61"/>
      <c r="W24" s="59"/>
      <c r="X24" s="62"/>
      <c r="Z24" s="64"/>
      <c r="AA24" s="50">
        <f t="shared" si="0"/>
        <v>0</v>
      </c>
    </row>
    <row r="25" spans="1:27" ht="25.5" hidden="1" x14ac:dyDescent="0.35">
      <c r="A25" s="83">
        <v>2</v>
      </c>
      <c r="B25" s="84">
        <v>0</v>
      </c>
      <c r="C25" s="84">
        <v>3</v>
      </c>
      <c r="D25" s="84">
        <v>50</v>
      </c>
      <c r="E25" s="85" t="s">
        <v>44</v>
      </c>
      <c r="F25" s="85"/>
      <c r="G25" s="86" t="s">
        <v>45</v>
      </c>
      <c r="H25" s="87"/>
      <c r="I25" s="88"/>
      <c r="J25" s="89"/>
      <c r="K25" s="90"/>
      <c r="L25" s="90"/>
      <c r="M25" s="90"/>
      <c r="N25" s="139"/>
      <c r="O25" s="139"/>
      <c r="P25" s="90"/>
      <c r="Q25" s="90"/>
      <c r="R25" s="91">
        <f t="shared" si="1"/>
        <v>0</v>
      </c>
      <c r="S25" s="59"/>
      <c r="T25" s="59"/>
      <c r="U25" s="60"/>
      <c r="V25" s="61"/>
      <c r="W25" s="59"/>
      <c r="X25" s="62"/>
      <c r="Z25" s="64"/>
      <c r="AA25" s="50">
        <f t="shared" si="0"/>
        <v>0</v>
      </c>
    </row>
    <row r="26" spans="1:27" ht="25.5" hidden="1" x14ac:dyDescent="0.35">
      <c r="A26" s="83">
        <v>2</v>
      </c>
      <c r="B26" s="84">
        <v>0</v>
      </c>
      <c r="C26" s="84">
        <v>3</v>
      </c>
      <c r="D26" s="84">
        <v>50</v>
      </c>
      <c r="E26" s="85" t="s">
        <v>46</v>
      </c>
      <c r="F26" s="85"/>
      <c r="G26" s="86" t="s">
        <v>47</v>
      </c>
      <c r="H26" s="87"/>
      <c r="I26" s="88"/>
      <c r="J26" s="89"/>
      <c r="K26" s="90"/>
      <c r="L26" s="90"/>
      <c r="M26" s="90"/>
      <c r="N26" s="139"/>
      <c r="O26" s="139"/>
      <c r="P26" s="90"/>
      <c r="Q26" s="90"/>
      <c r="R26" s="91">
        <f t="shared" si="1"/>
        <v>0</v>
      </c>
      <c r="S26" s="59"/>
      <c r="T26" s="59"/>
      <c r="U26" s="60"/>
      <c r="V26" s="61"/>
      <c r="W26" s="59"/>
      <c r="X26" s="62"/>
      <c r="Z26" s="64"/>
      <c r="AA26" s="50">
        <f t="shared" si="0"/>
        <v>0</v>
      </c>
    </row>
    <row r="27" spans="1:27" ht="25.5" hidden="1" x14ac:dyDescent="0.35">
      <c r="A27" s="83">
        <v>2</v>
      </c>
      <c r="B27" s="84">
        <v>0</v>
      </c>
      <c r="C27" s="84">
        <v>3</v>
      </c>
      <c r="D27" s="84">
        <v>50</v>
      </c>
      <c r="E27" s="85" t="s">
        <v>48</v>
      </c>
      <c r="F27" s="85"/>
      <c r="G27" s="86" t="s">
        <v>49</v>
      </c>
      <c r="H27" s="87"/>
      <c r="I27" s="88"/>
      <c r="J27" s="89"/>
      <c r="K27" s="90"/>
      <c r="L27" s="90"/>
      <c r="M27" s="90"/>
      <c r="N27" s="139"/>
      <c r="O27" s="139"/>
      <c r="P27" s="90"/>
      <c r="Q27" s="90"/>
      <c r="R27" s="91">
        <f t="shared" si="1"/>
        <v>0</v>
      </c>
      <c r="S27" s="59"/>
      <c r="T27" s="59"/>
      <c r="U27" s="60"/>
      <c r="V27" s="61"/>
      <c r="W27" s="59"/>
      <c r="X27" s="62"/>
      <c r="Z27" s="64"/>
      <c r="AA27" s="50">
        <f t="shared" si="0"/>
        <v>0</v>
      </c>
    </row>
    <row r="28" spans="1:27" ht="23.25" hidden="1" x14ac:dyDescent="0.35">
      <c r="A28" s="83">
        <v>2</v>
      </c>
      <c r="B28" s="84">
        <v>0</v>
      </c>
      <c r="C28" s="84">
        <v>3</v>
      </c>
      <c r="D28" s="84">
        <v>50</v>
      </c>
      <c r="E28" s="85" t="s">
        <v>50</v>
      </c>
      <c r="F28" s="85"/>
      <c r="G28" s="86" t="s">
        <v>51</v>
      </c>
      <c r="H28" s="87"/>
      <c r="I28" s="88"/>
      <c r="J28" s="89"/>
      <c r="K28" s="90"/>
      <c r="L28" s="90"/>
      <c r="M28" s="90"/>
      <c r="N28" s="139"/>
      <c r="O28" s="139"/>
      <c r="P28" s="90"/>
      <c r="Q28" s="90"/>
      <c r="R28" s="91">
        <f t="shared" si="1"/>
        <v>0</v>
      </c>
      <c r="S28" s="59"/>
      <c r="T28" s="59"/>
      <c r="U28" s="60"/>
      <c r="V28" s="61"/>
      <c r="W28" s="43"/>
      <c r="X28" s="73"/>
      <c r="Z28" s="64"/>
      <c r="AA28" s="50">
        <f t="shared" si="0"/>
        <v>0</v>
      </c>
    </row>
    <row r="29" spans="1:27" ht="23.25" hidden="1" x14ac:dyDescent="0.35">
      <c r="A29" s="92"/>
      <c r="B29" s="93"/>
      <c r="C29" s="93"/>
      <c r="D29" s="93"/>
      <c r="E29" s="85"/>
      <c r="F29" s="85"/>
      <c r="G29" s="94"/>
      <c r="H29" s="87"/>
      <c r="I29" s="88"/>
      <c r="J29" s="89"/>
      <c r="K29" s="90"/>
      <c r="L29" s="90"/>
      <c r="M29" s="90"/>
      <c r="N29" s="139"/>
      <c r="O29" s="139"/>
      <c r="P29" s="90"/>
      <c r="Q29" s="90"/>
      <c r="R29" s="91"/>
      <c r="S29" s="59"/>
      <c r="T29" s="59"/>
      <c r="U29" s="60"/>
      <c r="V29" s="61"/>
      <c r="W29" s="59"/>
      <c r="X29" s="62"/>
      <c r="Z29" s="64"/>
      <c r="AA29" s="50">
        <f t="shared" si="0"/>
        <v>0</v>
      </c>
    </row>
    <row r="30" spans="1:27" s="48" customFormat="1" ht="25.5" hidden="1" x14ac:dyDescent="0.35">
      <c r="A30" s="65">
        <v>2</v>
      </c>
      <c r="B30" s="66">
        <v>0</v>
      </c>
      <c r="C30" s="66">
        <v>3</v>
      </c>
      <c r="D30" s="66">
        <v>51</v>
      </c>
      <c r="E30" s="67"/>
      <c r="F30" s="67"/>
      <c r="G30" s="82" t="s">
        <v>52</v>
      </c>
      <c r="H30" s="78"/>
      <c r="I30" s="79"/>
      <c r="J30" s="69"/>
      <c r="K30" s="70"/>
      <c r="L30" s="80"/>
      <c r="M30" s="80"/>
      <c r="N30" s="229"/>
      <c r="O30" s="229"/>
      <c r="P30" s="80"/>
      <c r="Q30" s="80">
        <f>SUM(Q31:Q32)</f>
        <v>0</v>
      </c>
      <c r="R30" s="81">
        <f>SUM(R31:R32)</f>
        <v>0</v>
      </c>
      <c r="S30" s="43"/>
      <c r="T30" s="43"/>
      <c r="U30" s="44"/>
      <c r="V30" s="61"/>
      <c r="W30" s="43"/>
      <c r="X30" s="73"/>
      <c r="Z30" s="49">
        <v>0</v>
      </c>
      <c r="AA30" s="50">
        <f t="shared" si="0"/>
        <v>0</v>
      </c>
    </row>
    <row r="31" spans="1:27" ht="23.25" hidden="1" x14ac:dyDescent="0.35">
      <c r="A31" s="83">
        <v>2</v>
      </c>
      <c r="B31" s="84">
        <v>0</v>
      </c>
      <c r="C31" s="84">
        <v>3</v>
      </c>
      <c r="D31" s="84">
        <v>51</v>
      </c>
      <c r="E31" s="85" t="s">
        <v>53</v>
      </c>
      <c r="F31" s="85"/>
      <c r="G31" s="86" t="s">
        <v>54</v>
      </c>
      <c r="H31" s="87"/>
      <c r="I31" s="88"/>
      <c r="J31" s="89"/>
      <c r="K31" s="90"/>
      <c r="L31" s="90"/>
      <c r="M31" s="90"/>
      <c r="N31" s="139"/>
      <c r="O31" s="139"/>
      <c r="P31" s="90"/>
      <c r="Q31" s="90"/>
      <c r="R31" s="91">
        <f>+N31+Q31-L31</f>
        <v>0</v>
      </c>
      <c r="S31" s="59"/>
      <c r="T31" s="59"/>
      <c r="U31" s="60"/>
      <c r="V31" s="61"/>
      <c r="W31" s="59"/>
      <c r="X31" s="62"/>
      <c r="Z31" s="64"/>
      <c r="AA31" s="50">
        <f t="shared" si="0"/>
        <v>0</v>
      </c>
    </row>
    <row r="32" spans="1:27" ht="23.25" hidden="1" x14ac:dyDescent="0.35">
      <c r="A32" s="83">
        <v>2</v>
      </c>
      <c r="B32" s="84">
        <v>0</v>
      </c>
      <c r="C32" s="84">
        <v>3</v>
      </c>
      <c r="D32" s="84">
        <v>51</v>
      </c>
      <c r="E32" s="93">
        <v>2</v>
      </c>
      <c r="F32" s="93"/>
      <c r="G32" s="86" t="s">
        <v>55</v>
      </c>
      <c r="H32" s="87"/>
      <c r="I32" s="88"/>
      <c r="J32" s="89"/>
      <c r="K32" s="90"/>
      <c r="L32" s="90"/>
      <c r="M32" s="90"/>
      <c r="N32" s="139"/>
      <c r="O32" s="139"/>
      <c r="P32" s="90"/>
      <c r="Q32" s="90"/>
      <c r="R32" s="91">
        <f>+N32+Q32-L32</f>
        <v>0</v>
      </c>
      <c r="S32" s="59"/>
      <c r="T32" s="59"/>
      <c r="U32" s="60"/>
      <c r="V32" s="61"/>
      <c r="W32" s="43"/>
      <c r="X32" s="73"/>
      <c r="Z32" s="64"/>
      <c r="AA32" s="50">
        <f t="shared" si="0"/>
        <v>0</v>
      </c>
    </row>
    <row r="33" spans="1:27" ht="23.25" hidden="1" x14ac:dyDescent="0.35">
      <c r="A33" s="92"/>
      <c r="B33" s="93"/>
      <c r="C33" s="93"/>
      <c r="D33" s="93"/>
      <c r="E33" s="63"/>
      <c r="F33" s="63"/>
      <c r="G33" s="63"/>
      <c r="H33" s="87"/>
      <c r="I33" s="88"/>
      <c r="J33" s="89"/>
      <c r="K33" s="90"/>
      <c r="L33" s="90"/>
      <c r="M33" s="90"/>
      <c r="N33" s="139"/>
      <c r="O33" s="139"/>
      <c r="P33" s="90"/>
      <c r="Q33" s="90"/>
      <c r="R33" s="91"/>
      <c r="S33" s="59"/>
      <c r="T33" s="59"/>
      <c r="U33" s="60"/>
      <c r="V33" s="61"/>
      <c r="W33" s="59"/>
      <c r="X33" s="62"/>
      <c r="Z33" s="64"/>
      <c r="AA33" s="50">
        <f t="shared" si="0"/>
        <v>0</v>
      </c>
    </row>
    <row r="34" spans="1:27" s="48" customFormat="1" ht="17.25" customHeight="1" x14ac:dyDescent="0.35">
      <c r="A34" s="65">
        <v>2</v>
      </c>
      <c r="B34" s="66">
        <v>0</v>
      </c>
      <c r="C34" s="66">
        <v>4</v>
      </c>
      <c r="D34" s="66"/>
      <c r="E34" s="67"/>
      <c r="F34" s="68"/>
      <c r="G34" s="634" t="s">
        <v>56</v>
      </c>
      <c r="H34" s="635"/>
      <c r="I34" s="636"/>
      <c r="J34" s="69"/>
      <c r="K34" s="70"/>
      <c r="L34" s="80"/>
      <c r="M34" s="80"/>
      <c r="N34" s="601">
        <f>N36+N1085+N1123</f>
        <v>517459642.14999998</v>
      </c>
      <c r="O34" s="229"/>
      <c r="P34" s="80"/>
      <c r="Q34" s="72">
        <f>Q36+Q1085+Q1123</f>
        <v>1566540357.8499999</v>
      </c>
      <c r="R34" s="96">
        <f>+R36+R1085+R1123</f>
        <v>2084000000</v>
      </c>
      <c r="S34" s="43"/>
      <c r="T34" s="43"/>
      <c r="U34" s="44"/>
      <c r="V34" s="61"/>
      <c r="W34" s="59"/>
      <c r="X34" s="62"/>
      <c r="Z34" s="49">
        <v>3145056162</v>
      </c>
      <c r="AA34" s="50">
        <f t="shared" si="0"/>
        <v>-1578515804.1500001</v>
      </c>
    </row>
    <row r="35" spans="1:27" ht="23.25" x14ac:dyDescent="0.35">
      <c r="A35" s="97"/>
      <c r="B35" s="98"/>
      <c r="C35" s="98"/>
      <c r="D35" s="98"/>
      <c r="E35" s="99"/>
      <c r="F35" s="99"/>
      <c r="G35" s="100"/>
      <c r="H35" s="101"/>
      <c r="I35" s="102"/>
      <c r="J35" s="103"/>
      <c r="K35" s="104"/>
      <c r="L35" s="104"/>
      <c r="M35" s="104"/>
      <c r="N35" s="104"/>
      <c r="O35" s="104"/>
      <c r="P35" s="104"/>
      <c r="Q35" s="105"/>
      <c r="R35" s="105"/>
      <c r="S35" s="106"/>
      <c r="T35" s="106"/>
      <c r="U35" s="107"/>
      <c r="V35" s="108"/>
      <c r="W35" s="106"/>
      <c r="X35" s="109"/>
      <c r="Z35" s="64"/>
      <c r="AA35" s="50">
        <f t="shared" si="0"/>
        <v>0</v>
      </c>
    </row>
    <row r="36" spans="1:27" s="48" customFormat="1" ht="21" customHeight="1" x14ac:dyDescent="0.35">
      <c r="A36" s="65">
        <v>2</v>
      </c>
      <c r="B36" s="66">
        <v>0</v>
      </c>
      <c r="C36" s="66">
        <v>4</v>
      </c>
      <c r="D36" s="66">
        <v>1</v>
      </c>
      <c r="E36" s="67"/>
      <c r="F36" s="68"/>
      <c r="G36" s="634" t="s">
        <v>57</v>
      </c>
      <c r="H36" s="636"/>
      <c r="I36" s="79"/>
      <c r="J36" s="69"/>
      <c r="K36" s="70"/>
      <c r="L36" s="80"/>
      <c r="M36" s="80"/>
      <c r="N36" s="80">
        <f>+N38+N43+N46+N230+N269+N293+N297+N307+N310+N313</f>
        <v>0</v>
      </c>
      <c r="O36" s="80"/>
      <c r="P36" s="587"/>
      <c r="Q36" s="95">
        <f>Q259+Q266</f>
        <v>360000000</v>
      </c>
      <c r="R36" s="95">
        <f>R259+R266</f>
        <v>360000000</v>
      </c>
      <c r="S36" s="43"/>
      <c r="T36" s="43"/>
      <c r="U36" s="44"/>
      <c r="V36" s="61"/>
      <c r="W36" s="59"/>
      <c r="X36" s="62"/>
      <c r="Z36" s="49">
        <v>416503408</v>
      </c>
      <c r="AA36" s="50">
        <f t="shared" si="0"/>
        <v>-56503408</v>
      </c>
    </row>
    <row r="37" spans="1:27" s="48" customFormat="1" ht="23.25" x14ac:dyDescent="0.35">
      <c r="A37" s="65"/>
      <c r="B37" s="66"/>
      <c r="C37" s="66"/>
      <c r="D37" s="66"/>
      <c r="E37" s="67"/>
      <c r="F37" s="68"/>
      <c r="G37" s="77"/>
      <c r="H37" s="78"/>
      <c r="I37" s="79"/>
      <c r="J37" s="69"/>
      <c r="K37" s="70"/>
      <c r="L37" s="80"/>
      <c r="M37" s="80"/>
      <c r="N37" s="80"/>
      <c r="O37" s="80"/>
      <c r="P37" s="587"/>
      <c r="Q37" s="95"/>
      <c r="R37" s="603"/>
      <c r="S37" s="604"/>
      <c r="T37" s="43"/>
      <c r="U37" s="44"/>
      <c r="V37" s="61"/>
      <c r="W37" s="59"/>
      <c r="X37" s="62"/>
      <c r="Z37" s="49"/>
      <c r="AA37" s="50">
        <f t="shared" si="0"/>
        <v>0</v>
      </c>
    </row>
    <row r="38" spans="1:27" s="48" customFormat="1" ht="38.25" hidden="1" x14ac:dyDescent="0.35">
      <c r="A38" s="83">
        <v>2</v>
      </c>
      <c r="B38" s="84">
        <v>0</v>
      </c>
      <c r="C38" s="84">
        <v>4</v>
      </c>
      <c r="D38" s="84">
        <v>1</v>
      </c>
      <c r="E38" s="67" t="s">
        <v>53</v>
      </c>
      <c r="F38" s="68"/>
      <c r="G38" s="77" t="s">
        <v>58</v>
      </c>
      <c r="H38" s="78"/>
      <c r="I38" s="79"/>
      <c r="J38" s="69"/>
      <c r="K38" s="70"/>
      <c r="L38" s="70">
        <f>SUM(L39:L42)</f>
        <v>0</v>
      </c>
      <c r="M38" s="70"/>
      <c r="N38" s="70">
        <f>SUM(N39:N42)</f>
        <v>0</v>
      </c>
      <c r="O38" s="70"/>
      <c r="P38" s="588"/>
      <c r="Q38" s="110">
        <f>SUM(Q39:Q42)</f>
        <v>0</v>
      </c>
      <c r="R38" s="605">
        <f>SUM(R39:R42)</f>
        <v>0</v>
      </c>
      <c r="S38" s="606"/>
      <c r="T38" s="111"/>
      <c r="U38" s="112"/>
      <c r="V38" s="61"/>
      <c r="W38" s="59"/>
      <c r="X38" s="62"/>
      <c r="Z38" s="49">
        <v>0</v>
      </c>
      <c r="AA38" s="50">
        <f t="shared" si="0"/>
        <v>0</v>
      </c>
    </row>
    <row r="39" spans="1:27" ht="23.25" hidden="1" x14ac:dyDescent="0.35">
      <c r="A39" s="113"/>
      <c r="B39" s="114"/>
      <c r="C39" s="114"/>
      <c r="D39" s="114"/>
      <c r="E39" s="85"/>
      <c r="F39" s="115"/>
      <c r="G39" s="116"/>
      <c r="H39" s="117" t="s">
        <v>59</v>
      </c>
      <c r="I39" s="118" t="s">
        <v>60</v>
      </c>
      <c r="J39" s="119"/>
      <c r="K39" s="90"/>
      <c r="L39" s="90"/>
      <c r="M39" s="90"/>
      <c r="N39" s="90"/>
      <c r="O39" s="90"/>
      <c r="P39" s="589"/>
      <c r="Q39" s="120"/>
      <c r="R39" s="607">
        <f>+N39+Q39-L39</f>
        <v>0</v>
      </c>
      <c r="S39" s="140"/>
      <c r="T39" s="59"/>
      <c r="U39" s="60"/>
      <c r="V39" s="61"/>
      <c r="W39" s="59"/>
      <c r="X39" s="62"/>
      <c r="Z39" s="64"/>
      <c r="AA39" s="50">
        <f t="shared" si="0"/>
        <v>0</v>
      </c>
    </row>
    <row r="40" spans="1:27" ht="23.25" hidden="1" x14ac:dyDescent="0.35">
      <c r="A40" s="113"/>
      <c r="B40" s="114"/>
      <c r="C40" s="114"/>
      <c r="D40" s="114"/>
      <c r="E40" s="85"/>
      <c r="F40" s="115"/>
      <c r="G40" s="116"/>
      <c r="H40" s="117" t="s">
        <v>59</v>
      </c>
      <c r="I40" s="118" t="s">
        <v>61</v>
      </c>
      <c r="J40" s="119"/>
      <c r="K40" s="90"/>
      <c r="L40" s="90"/>
      <c r="M40" s="90"/>
      <c r="N40" s="90"/>
      <c r="O40" s="90"/>
      <c r="P40" s="589"/>
      <c r="Q40" s="120"/>
      <c r="R40" s="607">
        <f>+N40+Q40-L40</f>
        <v>0</v>
      </c>
      <c r="S40" s="140"/>
      <c r="T40" s="59"/>
      <c r="U40" s="60"/>
      <c r="V40" s="61"/>
      <c r="W40" s="43"/>
      <c r="X40" s="73"/>
      <c r="Z40" s="64"/>
      <c r="AA40" s="50">
        <f t="shared" si="0"/>
        <v>0</v>
      </c>
    </row>
    <row r="41" spans="1:27" ht="23.25" hidden="1" x14ac:dyDescent="0.35">
      <c r="A41" s="113"/>
      <c r="B41" s="114"/>
      <c r="C41" s="114"/>
      <c r="D41" s="114"/>
      <c r="E41" s="85"/>
      <c r="F41" s="115"/>
      <c r="G41" s="116"/>
      <c r="H41" s="117"/>
      <c r="I41" s="118"/>
      <c r="J41" s="119"/>
      <c r="K41" s="90"/>
      <c r="L41" s="90"/>
      <c r="M41" s="90"/>
      <c r="N41" s="90"/>
      <c r="O41" s="90"/>
      <c r="P41" s="589"/>
      <c r="Q41" s="120"/>
      <c r="R41" s="607">
        <f>+N41+Q41-L41</f>
        <v>0</v>
      </c>
      <c r="S41" s="140"/>
      <c r="T41" s="59"/>
      <c r="U41" s="60"/>
      <c r="V41" s="61"/>
      <c r="W41" s="59"/>
      <c r="X41" s="62"/>
      <c r="Z41" s="64"/>
      <c r="AA41" s="50">
        <f t="shared" si="0"/>
        <v>0</v>
      </c>
    </row>
    <row r="42" spans="1:27" ht="23.25" hidden="1" x14ac:dyDescent="0.35">
      <c r="A42" s="113"/>
      <c r="B42" s="114"/>
      <c r="C42" s="114"/>
      <c r="D42" s="114"/>
      <c r="E42" s="85"/>
      <c r="F42" s="115"/>
      <c r="G42" s="116"/>
      <c r="H42" s="117"/>
      <c r="I42" s="118"/>
      <c r="J42" s="119"/>
      <c r="K42" s="90"/>
      <c r="L42" s="90"/>
      <c r="M42" s="90"/>
      <c r="N42" s="90"/>
      <c r="O42" s="90"/>
      <c r="P42" s="589"/>
      <c r="Q42" s="120"/>
      <c r="R42" s="607"/>
      <c r="S42" s="140"/>
      <c r="T42" s="59"/>
      <c r="U42" s="60"/>
      <c r="V42" s="61"/>
      <c r="W42" s="43"/>
      <c r="X42" s="73"/>
      <c r="Z42" s="64"/>
      <c r="AA42" s="50">
        <f t="shared" si="0"/>
        <v>0</v>
      </c>
    </row>
    <row r="43" spans="1:27" s="48" customFormat="1" ht="38.25" hidden="1" x14ac:dyDescent="0.35">
      <c r="A43" s="83">
        <v>2</v>
      </c>
      <c r="B43" s="84">
        <v>0</v>
      </c>
      <c r="C43" s="84">
        <v>4</v>
      </c>
      <c r="D43" s="84">
        <v>1</v>
      </c>
      <c r="E43" s="67" t="s">
        <v>62</v>
      </c>
      <c r="F43" s="68"/>
      <c r="G43" s="77" t="s">
        <v>63</v>
      </c>
      <c r="H43" s="78"/>
      <c r="I43" s="79"/>
      <c r="J43" s="69"/>
      <c r="K43" s="70"/>
      <c r="L43" s="70">
        <f>SUM(L44:L45)</f>
        <v>0</v>
      </c>
      <c r="M43" s="70"/>
      <c r="N43" s="70">
        <f>SUM(N44:N45)</f>
        <v>0</v>
      </c>
      <c r="O43" s="70"/>
      <c r="P43" s="588"/>
      <c r="Q43" s="110">
        <f>SUM(Q44:Q45)</f>
        <v>0</v>
      </c>
      <c r="R43" s="605">
        <f>SUM(R44:R45)</f>
        <v>0</v>
      </c>
      <c r="S43" s="606"/>
      <c r="T43" s="111"/>
      <c r="U43" s="112"/>
      <c r="V43" s="61"/>
      <c r="W43" s="59"/>
      <c r="X43" s="62"/>
      <c r="Z43" s="49">
        <v>0</v>
      </c>
      <c r="AA43" s="50">
        <f t="shared" si="0"/>
        <v>0</v>
      </c>
    </row>
    <row r="44" spans="1:27" s="48" customFormat="1" ht="23.25" hidden="1" x14ac:dyDescent="0.35">
      <c r="A44" s="65"/>
      <c r="B44" s="66"/>
      <c r="C44" s="66"/>
      <c r="D44" s="66"/>
      <c r="E44" s="67"/>
      <c r="F44" s="68"/>
      <c r="G44" s="77"/>
      <c r="H44" s="78"/>
      <c r="I44" s="79"/>
      <c r="J44" s="69"/>
      <c r="K44" s="70"/>
      <c r="L44" s="70"/>
      <c r="M44" s="70"/>
      <c r="N44" s="90"/>
      <c r="O44" s="70"/>
      <c r="P44" s="588"/>
      <c r="Q44" s="120"/>
      <c r="R44" s="607">
        <f>+N44+Q44-L44</f>
        <v>0</v>
      </c>
      <c r="S44" s="606"/>
      <c r="T44" s="111"/>
      <c r="U44" s="112"/>
      <c r="V44" s="61"/>
      <c r="W44" s="59"/>
      <c r="X44" s="62"/>
      <c r="Z44" s="49"/>
      <c r="AA44" s="50">
        <f t="shared" si="0"/>
        <v>0</v>
      </c>
    </row>
    <row r="45" spans="1:27" ht="23.25" hidden="1" x14ac:dyDescent="0.35">
      <c r="A45" s="113"/>
      <c r="B45" s="114"/>
      <c r="C45" s="114"/>
      <c r="D45" s="114"/>
      <c r="E45" s="85"/>
      <c r="F45" s="115"/>
      <c r="G45" s="116"/>
      <c r="H45" s="117"/>
      <c r="I45" s="118"/>
      <c r="J45" s="119"/>
      <c r="K45" s="90"/>
      <c r="L45" s="90"/>
      <c r="M45" s="90"/>
      <c r="N45" s="90"/>
      <c r="O45" s="90"/>
      <c r="P45" s="589"/>
      <c r="Q45" s="120"/>
      <c r="R45" s="607">
        <f>+N45+Q45-L45</f>
        <v>0</v>
      </c>
      <c r="S45" s="140"/>
      <c r="T45" s="59"/>
      <c r="U45" s="60"/>
      <c r="V45" s="61"/>
      <c r="W45" s="59"/>
      <c r="X45" s="62"/>
      <c r="Z45" s="64"/>
      <c r="AA45" s="50">
        <f t="shared" si="0"/>
        <v>0</v>
      </c>
    </row>
    <row r="46" spans="1:27" s="48" customFormat="1" ht="23.25" hidden="1" x14ac:dyDescent="0.35">
      <c r="A46" s="83">
        <v>2</v>
      </c>
      <c r="B46" s="84">
        <v>0</v>
      </c>
      <c r="C46" s="84">
        <v>4</v>
      </c>
      <c r="D46" s="84">
        <v>1</v>
      </c>
      <c r="E46" s="67" t="s">
        <v>64</v>
      </c>
      <c r="F46" s="68"/>
      <c r="G46" s="77" t="s">
        <v>65</v>
      </c>
      <c r="H46" s="78"/>
      <c r="I46" s="79"/>
      <c r="J46" s="69"/>
      <c r="K46" s="70"/>
      <c r="L46" s="70">
        <f>SUM(L47:L227)</f>
        <v>0</v>
      </c>
      <c r="M46" s="70"/>
      <c r="N46" s="70">
        <f>SUM(N47:N227)</f>
        <v>0</v>
      </c>
      <c r="O46" s="70"/>
      <c r="P46" s="588"/>
      <c r="Q46" s="110">
        <f>SUM(Q47:Q227)</f>
        <v>0</v>
      </c>
      <c r="R46" s="605">
        <f>SUM(R47:R227)</f>
        <v>0</v>
      </c>
      <c r="S46" s="606"/>
      <c r="T46" s="111"/>
      <c r="U46" s="112"/>
      <c r="V46" s="61"/>
      <c r="W46" s="59"/>
      <c r="X46" s="62"/>
      <c r="Z46" s="49">
        <v>0</v>
      </c>
      <c r="AA46" s="50">
        <f t="shared" si="0"/>
        <v>0</v>
      </c>
    </row>
    <row r="47" spans="1:27" ht="23.25" hidden="1" x14ac:dyDescent="0.35">
      <c r="A47" s="92"/>
      <c r="B47" s="93"/>
      <c r="C47" s="93"/>
      <c r="D47" s="93"/>
      <c r="E47" s="85"/>
      <c r="F47" s="115"/>
      <c r="G47" s="116"/>
      <c r="H47" s="117" t="s">
        <v>66</v>
      </c>
      <c r="I47" s="118" t="s">
        <v>67</v>
      </c>
      <c r="J47" s="119"/>
      <c r="K47" s="90"/>
      <c r="L47" s="90"/>
      <c r="M47" s="90"/>
      <c r="N47" s="90"/>
      <c r="O47" s="90"/>
      <c r="P47" s="589"/>
      <c r="Q47" s="120"/>
      <c r="R47" s="607">
        <f t="shared" ref="R47:R110" si="2">+N47+Q47-L47</f>
        <v>0</v>
      </c>
      <c r="S47" s="140"/>
      <c r="T47" s="59"/>
      <c r="U47" s="60"/>
      <c r="V47" s="61"/>
      <c r="W47" s="59"/>
      <c r="X47" s="62"/>
      <c r="Z47" s="64"/>
      <c r="AA47" s="50">
        <f t="shared" si="0"/>
        <v>0</v>
      </c>
    </row>
    <row r="48" spans="1:27" ht="23.25" hidden="1" x14ac:dyDescent="0.35">
      <c r="A48" s="92"/>
      <c r="B48" s="93"/>
      <c r="C48" s="93"/>
      <c r="D48" s="93"/>
      <c r="E48" s="85"/>
      <c r="F48" s="115"/>
      <c r="G48" s="116"/>
      <c r="H48" s="117" t="s">
        <v>66</v>
      </c>
      <c r="I48" s="118" t="s">
        <v>68</v>
      </c>
      <c r="J48" s="119"/>
      <c r="K48" s="90"/>
      <c r="L48" s="90"/>
      <c r="M48" s="90"/>
      <c r="N48" s="90"/>
      <c r="O48" s="90"/>
      <c r="P48" s="589"/>
      <c r="Q48" s="120"/>
      <c r="R48" s="607">
        <f t="shared" si="2"/>
        <v>0</v>
      </c>
      <c r="S48" s="140"/>
      <c r="T48" s="59"/>
      <c r="U48" s="60"/>
      <c r="V48" s="61"/>
      <c r="W48" s="59"/>
      <c r="X48" s="62"/>
      <c r="Z48" s="64"/>
      <c r="AA48" s="50">
        <f t="shared" si="0"/>
        <v>0</v>
      </c>
    </row>
    <row r="49" spans="1:27" ht="23.25" hidden="1" x14ac:dyDescent="0.35">
      <c r="A49" s="92"/>
      <c r="B49" s="93"/>
      <c r="C49" s="93"/>
      <c r="D49" s="93"/>
      <c r="E49" s="85"/>
      <c r="F49" s="115"/>
      <c r="G49" s="116"/>
      <c r="H49" s="117" t="s">
        <v>66</v>
      </c>
      <c r="I49" s="118" t="s">
        <v>69</v>
      </c>
      <c r="J49" s="119"/>
      <c r="K49" s="90"/>
      <c r="L49" s="90"/>
      <c r="M49" s="90"/>
      <c r="N49" s="90"/>
      <c r="O49" s="90"/>
      <c r="P49" s="589"/>
      <c r="Q49" s="120"/>
      <c r="R49" s="607">
        <f t="shared" si="2"/>
        <v>0</v>
      </c>
      <c r="S49" s="140"/>
      <c r="T49" s="59"/>
      <c r="U49" s="60"/>
      <c r="V49" s="61"/>
      <c r="W49" s="59"/>
      <c r="X49" s="62"/>
      <c r="Z49" s="64"/>
      <c r="AA49" s="50">
        <f t="shared" si="0"/>
        <v>0</v>
      </c>
    </row>
    <row r="50" spans="1:27" ht="23.25" hidden="1" x14ac:dyDescent="0.35">
      <c r="A50" s="92"/>
      <c r="B50" s="93"/>
      <c r="C50" s="93"/>
      <c r="D50" s="93"/>
      <c r="E50" s="85"/>
      <c r="F50" s="115"/>
      <c r="G50" s="116"/>
      <c r="H50" s="117" t="s">
        <v>66</v>
      </c>
      <c r="I50" s="118" t="s">
        <v>70</v>
      </c>
      <c r="J50" s="119"/>
      <c r="K50" s="90"/>
      <c r="L50" s="90"/>
      <c r="M50" s="90"/>
      <c r="N50" s="90"/>
      <c r="O50" s="90"/>
      <c r="P50" s="589"/>
      <c r="Q50" s="120"/>
      <c r="R50" s="607">
        <f t="shared" si="2"/>
        <v>0</v>
      </c>
      <c r="S50" s="140"/>
      <c r="T50" s="59"/>
      <c r="U50" s="60"/>
      <c r="V50" s="61"/>
      <c r="W50" s="59"/>
      <c r="X50" s="62"/>
      <c r="Z50" s="64"/>
      <c r="AA50" s="50">
        <f t="shared" si="0"/>
        <v>0</v>
      </c>
    </row>
    <row r="51" spans="1:27" ht="23.25" hidden="1" x14ac:dyDescent="0.35">
      <c r="A51" s="92"/>
      <c r="B51" s="93"/>
      <c r="C51" s="93"/>
      <c r="D51" s="93"/>
      <c r="E51" s="85"/>
      <c r="F51" s="115"/>
      <c r="G51" s="116"/>
      <c r="H51" s="117" t="s">
        <v>66</v>
      </c>
      <c r="I51" s="118" t="s">
        <v>71</v>
      </c>
      <c r="J51" s="119"/>
      <c r="K51" s="90"/>
      <c r="L51" s="90"/>
      <c r="M51" s="90"/>
      <c r="N51" s="90"/>
      <c r="O51" s="90"/>
      <c r="P51" s="589"/>
      <c r="Q51" s="120"/>
      <c r="R51" s="607">
        <f t="shared" si="2"/>
        <v>0</v>
      </c>
      <c r="S51" s="140"/>
      <c r="T51" s="59"/>
      <c r="U51" s="60"/>
      <c r="V51" s="61"/>
      <c r="W51" s="43"/>
      <c r="X51" s="73"/>
      <c r="Z51" s="64"/>
      <c r="AA51" s="50">
        <f t="shared" si="0"/>
        <v>0</v>
      </c>
    </row>
    <row r="52" spans="1:27" ht="24" hidden="1" x14ac:dyDescent="0.35">
      <c r="A52" s="92"/>
      <c r="B52" s="93"/>
      <c r="C52" s="93"/>
      <c r="D52" s="93"/>
      <c r="E52" s="85"/>
      <c r="F52" s="115"/>
      <c r="G52" s="116"/>
      <c r="H52" s="117" t="s">
        <v>66</v>
      </c>
      <c r="I52" s="121" t="s">
        <v>72</v>
      </c>
      <c r="J52" s="122"/>
      <c r="K52" s="90"/>
      <c r="L52" s="90"/>
      <c r="M52" s="90"/>
      <c r="N52" s="90"/>
      <c r="O52" s="90"/>
      <c r="P52" s="589"/>
      <c r="Q52" s="120"/>
      <c r="R52" s="607">
        <f t="shared" si="2"/>
        <v>0</v>
      </c>
      <c r="S52" s="140"/>
      <c r="T52" s="59"/>
      <c r="U52" s="60"/>
      <c r="V52" s="61"/>
      <c r="W52" s="59"/>
      <c r="X52" s="62"/>
      <c r="Z52" s="64"/>
      <c r="AA52" s="50">
        <f t="shared" si="0"/>
        <v>0</v>
      </c>
    </row>
    <row r="53" spans="1:27" ht="23.25" hidden="1" x14ac:dyDescent="0.35">
      <c r="A53" s="92"/>
      <c r="B53" s="93"/>
      <c r="C53" s="93"/>
      <c r="D53" s="93"/>
      <c r="E53" s="85"/>
      <c r="F53" s="115"/>
      <c r="G53" s="116"/>
      <c r="H53" s="117" t="s">
        <v>66</v>
      </c>
      <c r="I53" s="121" t="s">
        <v>73</v>
      </c>
      <c r="J53" s="122"/>
      <c r="K53" s="90"/>
      <c r="L53" s="90"/>
      <c r="M53" s="90"/>
      <c r="N53" s="90"/>
      <c r="O53" s="90"/>
      <c r="P53" s="589"/>
      <c r="Q53" s="120"/>
      <c r="R53" s="607">
        <f t="shared" si="2"/>
        <v>0</v>
      </c>
      <c r="S53" s="140"/>
      <c r="T53" s="59"/>
      <c r="U53" s="60"/>
      <c r="V53" s="61"/>
      <c r="W53" s="43"/>
      <c r="X53" s="73"/>
      <c r="Z53" s="64"/>
      <c r="AA53" s="50">
        <f t="shared" si="0"/>
        <v>0</v>
      </c>
    </row>
    <row r="54" spans="1:27" ht="23.25" hidden="1" x14ac:dyDescent="0.35">
      <c r="A54" s="92"/>
      <c r="B54" s="93"/>
      <c r="C54" s="93"/>
      <c r="D54" s="93"/>
      <c r="E54" s="85"/>
      <c r="F54" s="115"/>
      <c r="G54" s="116"/>
      <c r="H54" s="117" t="s">
        <v>66</v>
      </c>
      <c r="I54" s="121" t="s">
        <v>74</v>
      </c>
      <c r="J54" s="122"/>
      <c r="K54" s="90"/>
      <c r="L54" s="90"/>
      <c r="M54" s="90"/>
      <c r="N54" s="90"/>
      <c r="O54" s="90"/>
      <c r="P54" s="589"/>
      <c r="Q54" s="120"/>
      <c r="R54" s="607">
        <f t="shared" si="2"/>
        <v>0</v>
      </c>
      <c r="S54" s="140"/>
      <c r="T54" s="59"/>
      <c r="U54" s="60"/>
      <c r="V54" s="61"/>
      <c r="W54" s="59"/>
      <c r="X54" s="62"/>
      <c r="Z54" s="64"/>
      <c r="AA54" s="50">
        <f t="shared" si="0"/>
        <v>0</v>
      </c>
    </row>
    <row r="55" spans="1:27" ht="23.25" hidden="1" x14ac:dyDescent="0.35">
      <c r="A55" s="92"/>
      <c r="B55" s="93"/>
      <c r="C55" s="93"/>
      <c r="D55" s="93"/>
      <c r="E55" s="85"/>
      <c r="F55" s="115"/>
      <c r="G55" s="116"/>
      <c r="H55" s="117" t="s">
        <v>75</v>
      </c>
      <c r="I55" s="121" t="s">
        <v>76</v>
      </c>
      <c r="J55" s="122"/>
      <c r="K55" s="90"/>
      <c r="L55" s="90"/>
      <c r="M55" s="90"/>
      <c r="N55" s="90"/>
      <c r="O55" s="90"/>
      <c r="P55" s="589"/>
      <c r="Q55" s="120"/>
      <c r="R55" s="607">
        <f t="shared" si="2"/>
        <v>0</v>
      </c>
      <c r="S55" s="140"/>
      <c r="T55" s="59"/>
      <c r="U55" s="60"/>
      <c r="V55" s="61"/>
      <c r="W55" s="43"/>
      <c r="X55" s="73"/>
      <c r="Z55" s="64"/>
      <c r="AA55" s="50">
        <f t="shared" si="0"/>
        <v>0</v>
      </c>
    </row>
    <row r="56" spans="1:27" ht="23.25" hidden="1" x14ac:dyDescent="0.35">
      <c r="A56" s="92"/>
      <c r="B56" s="93"/>
      <c r="C56" s="93"/>
      <c r="D56" s="93"/>
      <c r="E56" s="85"/>
      <c r="F56" s="115"/>
      <c r="G56" s="116"/>
      <c r="H56" s="117" t="s">
        <v>75</v>
      </c>
      <c r="I56" s="121" t="s">
        <v>77</v>
      </c>
      <c r="J56" s="122"/>
      <c r="K56" s="90"/>
      <c r="L56" s="90"/>
      <c r="M56" s="90"/>
      <c r="N56" s="90"/>
      <c r="O56" s="90"/>
      <c r="P56" s="589"/>
      <c r="Q56" s="120"/>
      <c r="R56" s="607">
        <f t="shared" si="2"/>
        <v>0</v>
      </c>
      <c r="S56" s="140"/>
      <c r="T56" s="59"/>
      <c r="U56" s="60"/>
      <c r="V56" s="61"/>
      <c r="W56" s="59"/>
      <c r="X56" s="62"/>
      <c r="Z56" s="64"/>
      <c r="AA56" s="50">
        <f t="shared" si="0"/>
        <v>0</v>
      </c>
    </row>
    <row r="57" spans="1:27" ht="23.25" hidden="1" x14ac:dyDescent="0.35">
      <c r="A57" s="92"/>
      <c r="B57" s="93"/>
      <c r="C57" s="93"/>
      <c r="D57" s="93"/>
      <c r="E57" s="85"/>
      <c r="F57" s="115"/>
      <c r="G57" s="116"/>
      <c r="H57" s="117" t="s">
        <v>75</v>
      </c>
      <c r="I57" s="121" t="s">
        <v>78</v>
      </c>
      <c r="J57" s="122"/>
      <c r="K57" s="90"/>
      <c r="L57" s="90"/>
      <c r="M57" s="90"/>
      <c r="N57" s="90"/>
      <c r="O57" s="90"/>
      <c r="P57" s="589"/>
      <c r="Q57" s="120"/>
      <c r="R57" s="607">
        <f t="shared" si="2"/>
        <v>0</v>
      </c>
      <c r="S57" s="140"/>
      <c r="T57" s="59"/>
      <c r="U57" s="60"/>
      <c r="V57" s="61"/>
      <c r="W57" s="59"/>
      <c r="X57" s="62"/>
      <c r="Z57" s="64"/>
      <c r="AA57" s="50">
        <f t="shared" si="0"/>
        <v>0</v>
      </c>
    </row>
    <row r="58" spans="1:27" ht="23.25" hidden="1" x14ac:dyDescent="0.35">
      <c r="A58" s="92"/>
      <c r="B58" s="93"/>
      <c r="C58" s="93"/>
      <c r="D58" s="93"/>
      <c r="E58" s="85"/>
      <c r="F58" s="115"/>
      <c r="G58" s="116"/>
      <c r="H58" s="117" t="s">
        <v>75</v>
      </c>
      <c r="I58" s="121" t="s">
        <v>79</v>
      </c>
      <c r="J58" s="122"/>
      <c r="K58" s="90"/>
      <c r="L58" s="90"/>
      <c r="M58" s="90"/>
      <c r="N58" s="90"/>
      <c r="O58" s="90"/>
      <c r="P58" s="589"/>
      <c r="Q58" s="120"/>
      <c r="R58" s="607">
        <f t="shared" si="2"/>
        <v>0</v>
      </c>
      <c r="S58" s="140"/>
      <c r="T58" s="59"/>
      <c r="U58" s="60"/>
      <c r="V58" s="61"/>
      <c r="W58" s="59"/>
      <c r="X58" s="62"/>
      <c r="Z58" s="64"/>
      <c r="AA58" s="50">
        <f t="shared" si="0"/>
        <v>0</v>
      </c>
    </row>
    <row r="59" spans="1:27" ht="23.25" hidden="1" x14ac:dyDescent="0.35">
      <c r="A59" s="92"/>
      <c r="B59" s="93"/>
      <c r="C59" s="93"/>
      <c r="D59" s="93"/>
      <c r="E59" s="85"/>
      <c r="F59" s="115"/>
      <c r="G59" s="116"/>
      <c r="H59" s="117" t="s">
        <v>75</v>
      </c>
      <c r="I59" s="121" t="s">
        <v>80</v>
      </c>
      <c r="J59" s="122"/>
      <c r="K59" s="90"/>
      <c r="L59" s="90"/>
      <c r="M59" s="90"/>
      <c r="N59" s="90"/>
      <c r="O59" s="90"/>
      <c r="P59" s="589"/>
      <c r="Q59" s="120"/>
      <c r="R59" s="607">
        <f t="shared" si="2"/>
        <v>0</v>
      </c>
      <c r="S59" s="140"/>
      <c r="T59" s="59"/>
      <c r="U59" s="60"/>
      <c r="V59" s="61"/>
      <c r="W59" s="59"/>
      <c r="X59" s="62"/>
      <c r="Z59" s="64"/>
      <c r="AA59" s="50">
        <f t="shared" si="0"/>
        <v>0</v>
      </c>
    </row>
    <row r="60" spans="1:27" ht="23.25" hidden="1" x14ac:dyDescent="0.35">
      <c r="A60" s="92"/>
      <c r="B60" s="93"/>
      <c r="C60" s="93"/>
      <c r="D60" s="93"/>
      <c r="E60" s="85"/>
      <c r="F60" s="115"/>
      <c r="G60" s="116"/>
      <c r="H60" s="117" t="s">
        <v>75</v>
      </c>
      <c r="I60" s="121" t="s">
        <v>81</v>
      </c>
      <c r="J60" s="122"/>
      <c r="K60" s="90"/>
      <c r="L60" s="90"/>
      <c r="M60" s="90"/>
      <c r="N60" s="90"/>
      <c r="O60" s="90"/>
      <c r="P60" s="589"/>
      <c r="Q60" s="120"/>
      <c r="R60" s="607">
        <f t="shared" si="2"/>
        <v>0</v>
      </c>
      <c r="S60" s="140"/>
      <c r="T60" s="59"/>
      <c r="U60" s="60"/>
      <c r="V60" s="61"/>
      <c r="W60" s="59"/>
      <c r="X60" s="62"/>
      <c r="Z60" s="64"/>
      <c r="AA60" s="50">
        <f t="shared" si="0"/>
        <v>0</v>
      </c>
    </row>
    <row r="61" spans="1:27" ht="23.25" hidden="1" x14ac:dyDescent="0.35">
      <c r="A61" s="92"/>
      <c r="B61" s="93"/>
      <c r="C61" s="93"/>
      <c r="D61" s="93"/>
      <c r="E61" s="85"/>
      <c r="F61" s="115"/>
      <c r="G61" s="116"/>
      <c r="H61" s="117" t="s">
        <v>75</v>
      </c>
      <c r="I61" s="121" t="s">
        <v>82</v>
      </c>
      <c r="J61" s="122"/>
      <c r="K61" s="90"/>
      <c r="L61" s="90"/>
      <c r="M61" s="90"/>
      <c r="N61" s="90"/>
      <c r="O61" s="90"/>
      <c r="P61" s="589"/>
      <c r="Q61" s="120"/>
      <c r="R61" s="607">
        <f t="shared" si="2"/>
        <v>0</v>
      </c>
      <c r="S61" s="140"/>
      <c r="T61" s="59"/>
      <c r="U61" s="60"/>
      <c r="V61" s="61"/>
      <c r="W61" s="59"/>
      <c r="X61" s="62"/>
      <c r="Z61" s="64"/>
      <c r="AA61" s="50">
        <f t="shared" si="0"/>
        <v>0</v>
      </c>
    </row>
    <row r="62" spans="1:27" ht="23.25" hidden="1" x14ac:dyDescent="0.35">
      <c r="A62" s="92"/>
      <c r="B62" s="93"/>
      <c r="C62" s="93"/>
      <c r="D62" s="93"/>
      <c r="E62" s="85"/>
      <c r="F62" s="115"/>
      <c r="G62" s="116"/>
      <c r="H62" s="117" t="s">
        <v>75</v>
      </c>
      <c r="I62" s="121" t="s">
        <v>83</v>
      </c>
      <c r="J62" s="122"/>
      <c r="K62" s="90"/>
      <c r="L62" s="90"/>
      <c r="M62" s="90"/>
      <c r="N62" s="90"/>
      <c r="O62" s="90"/>
      <c r="P62" s="589"/>
      <c r="Q62" s="120"/>
      <c r="R62" s="607">
        <f t="shared" si="2"/>
        <v>0</v>
      </c>
      <c r="S62" s="140"/>
      <c r="T62" s="59"/>
      <c r="U62" s="60"/>
      <c r="V62" s="61"/>
      <c r="W62" s="59"/>
      <c r="X62" s="62"/>
      <c r="Z62" s="64"/>
      <c r="AA62" s="50">
        <f t="shared" si="0"/>
        <v>0</v>
      </c>
    </row>
    <row r="63" spans="1:27" ht="23.25" hidden="1" x14ac:dyDescent="0.35">
      <c r="A63" s="92"/>
      <c r="B63" s="93"/>
      <c r="C63" s="93"/>
      <c r="D63" s="93"/>
      <c r="E63" s="85"/>
      <c r="F63" s="115"/>
      <c r="G63" s="116"/>
      <c r="H63" s="117" t="s">
        <v>75</v>
      </c>
      <c r="I63" s="121" t="s">
        <v>84</v>
      </c>
      <c r="J63" s="122"/>
      <c r="K63" s="90"/>
      <c r="L63" s="90"/>
      <c r="M63" s="90"/>
      <c r="N63" s="90"/>
      <c r="O63" s="90"/>
      <c r="P63" s="589"/>
      <c r="Q63" s="120"/>
      <c r="R63" s="607">
        <f t="shared" si="2"/>
        <v>0</v>
      </c>
      <c r="S63" s="140"/>
      <c r="T63" s="59"/>
      <c r="U63" s="60"/>
      <c r="V63" s="61"/>
      <c r="W63" s="43"/>
      <c r="X63" s="73"/>
      <c r="Z63" s="64"/>
      <c r="AA63" s="50">
        <f t="shared" si="0"/>
        <v>0</v>
      </c>
    </row>
    <row r="64" spans="1:27" ht="23.25" hidden="1" x14ac:dyDescent="0.35">
      <c r="A64" s="92"/>
      <c r="B64" s="93"/>
      <c r="C64" s="93"/>
      <c r="D64" s="93"/>
      <c r="E64" s="85"/>
      <c r="F64" s="115"/>
      <c r="G64" s="116"/>
      <c r="H64" s="117" t="s">
        <v>75</v>
      </c>
      <c r="I64" s="121" t="s">
        <v>85</v>
      </c>
      <c r="J64" s="122"/>
      <c r="K64" s="90"/>
      <c r="L64" s="90"/>
      <c r="M64" s="90"/>
      <c r="N64" s="90"/>
      <c r="O64" s="90"/>
      <c r="P64" s="589"/>
      <c r="Q64" s="120"/>
      <c r="R64" s="607">
        <f t="shared" si="2"/>
        <v>0</v>
      </c>
      <c r="S64" s="140"/>
      <c r="T64" s="59"/>
      <c r="U64" s="60"/>
      <c r="V64" s="61"/>
      <c r="W64" s="59"/>
      <c r="X64" s="62"/>
      <c r="Z64" s="64"/>
      <c r="AA64" s="50">
        <f t="shared" si="0"/>
        <v>0</v>
      </c>
    </row>
    <row r="65" spans="1:27" ht="23.25" hidden="1" x14ac:dyDescent="0.35">
      <c r="A65" s="92"/>
      <c r="B65" s="93"/>
      <c r="C65" s="93"/>
      <c r="D65" s="93"/>
      <c r="E65" s="85"/>
      <c r="F65" s="115"/>
      <c r="G65" s="116"/>
      <c r="H65" s="117" t="s">
        <v>66</v>
      </c>
      <c r="I65" s="121" t="s">
        <v>86</v>
      </c>
      <c r="J65" s="122"/>
      <c r="K65" s="90"/>
      <c r="L65" s="90"/>
      <c r="M65" s="90"/>
      <c r="N65" s="90"/>
      <c r="O65" s="90"/>
      <c r="P65" s="589"/>
      <c r="Q65" s="120"/>
      <c r="R65" s="607">
        <f t="shared" si="2"/>
        <v>0</v>
      </c>
      <c r="S65" s="140"/>
      <c r="T65" s="59"/>
      <c r="U65" s="60"/>
      <c r="V65" s="61"/>
      <c r="W65" s="43"/>
      <c r="X65" s="73"/>
      <c r="Z65" s="64"/>
      <c r="AA65" s="50">
        <f t="shared" si="0"/>
        <v>0</v>
      </c>
    </row>
    <row r="66" spans="1:27" ht="23.25" hidden="1" x14ac:dyDescent="0.35">
      <c r="A66" s="92"/>
      <c r="B66" s="93"/>
      <c r="C66" s="93"/>
      <c r="D66" s="93"/>
      <c r="E66" s="85"/>
      <c r="F66" s="115"/>
      <c r="G66" s="116"/>
      <c r="H66" s="117" t="s">
        <v>66</v>
      </c>
      <c r="I66" s="121" t="s">
        <v>87</v>
      </c>
      <c r="J66" s="122"/>
      <c r="K66" s="90"/>
      <c r="L66" s="90"/>
      <c r="M66" s="90"/>
      <c r="N66" s="90"/>
      <c r="O66" s="90"/>
      <c r="P66" s="589"/>
      <c r="Q66" s="120"/>
      <c r="R66" s="607">
        <f t="shared" si="2"/>
        <v>0</v>
      </c>
      <c r="S66" s="140"/>
      <c r="T66" s="59"/>
      <c r="U66" s="60"/>
      <c r="V66" s="61"/>
      <c r="W66" s="59"/>
      <c r="X66" s="62"/>
      <c r="Z66" s="64"/>
      <c r="AA66" s="50">
        <f t="shared" si="0"/>
        <v>0</v>
      </c>
    </row>
    <row r="67" spans="1:27" ht="23.25" hidden="1" x14ac:dyDescent="0.35">
      <c r="A67" s="92"/>
      <c r="B67" s="93"/>
      <c r="C67" s="93"/>
      <c r="D67" s="93"/>
      <c r="E67" s="85"/>
      <c r="F67" s="115"/>
      <c r="G67" s="116"/>
      <c r="H67" s="117" t="s">
        <v>66</v>
      </c>
      <c r="I67" s="121" t="s">
        <v>88</v>
      </c>
      <c r="J67" s="122"/>
      <c r="K67" s="90"/>
      <c r="L67" s="90"/>
      <c r="M67" s="90"/>
      <c r="N67" s="90"/>
      <c r="O67" s="90"/>
      <c r="P67" s="589"/>
      <c r="Q67" s="120"/>
      <c r="R67" s="607">
        <f t="shared" si="2"/>
        <v>0</v>
      </c>
      <c r="S67" s="140"/>
      <c r="T67" s="59"/>
      <c r="U67" s="60"/>
      <c r="V67" s="61"/>
      <c r="W67" s="43"/>
      <c r="X67" s="73"/>
      <c r="Z67" s="64"/>
      <c r="AA67" s="50">
        <f t="shared" si="0"/>
        <v>0</v>
      </c>
    </row>
    <row r="68" spans="1:27" ht="23.25" hidden="1" x14ac:dyDescent="0.35">
      <c r="A68" s="92"/>
      <c r="B68" s="93"/>
      <c r="C68" s="93"/>
      <c r="D68" s="93"/>
      <c r="E68" s="85"/>
      <c r="F68" s="115"/>
      <c r="G68" s="116"/>
      <c r="H68" s="117" t="s">
        <v>66</v>
      </c>
      <c r="I68" s="121" t="s">
        <v>89</v>
      </c>
      <c r="J68" s="122"/>
      <c r="K68" s="90"/>
      <c r="L68" s="90"/>
      <c r="M68" s="90"/>
      <c r="N68" s="90"/>
      <c r="O68" s="90"/>
      <c r="P68" s="589"/>
      <c r="Q68" s="120"/>
      <c r="R68" s="607">
        <f t="shared" si="2"/>
        <v>0</v>
      </c>
      <c r="S68" s="140"/>
      <c r="T68" s="59"/>
      <c r="U68" s="60"/>
      <c r="V68" s="61"/>
      <c r="W68" s="59"/>
      <c r="X68" s="62"/>
      <c r="Z68" s="64"/>
      <c r="AA68" s="50">
        <f t="shared" si="0"/>
        <v>0</v>
      </c>
    </row>
    <row r="69" spans="1:27" ht="23.25" hidden="1" x14ac:dyDescent="0.35">
      <c r="A69" s="92"/>
      <c r="B69" s="93"/>
      <c r="C69" s="93"/>
      <c r="D69" s="93"/>
      <c r="E69" s="85"/>
      <c r="F69" s="115"/>
      <c r="G69" s="116"/>
      <c r="H69" s="117" t="s">
        <v>66</v>
      </c>
      <c r="I69" s="121" t="s">
        <v>90</v>
      </c>
      <c r="J69" s="122"/>
      <c r="K69" s="90"/>
      <c r="L69" s="90"/>
      <c r="M69" s="90"/>
      <c r="N69" s="90"/>
      <c r="O69" s="90"/>
      <c r="P69" s="589"/>
      <c r="Q69" s="120"/>
      <c r="R69" s="607">
        <f t="shared" si="2"/>
        <v>0</v>
      </c>
      <c r="S69" s="140"/>
      <c r="T69" s="59"/>
      <c r="U69" s="60"/>
      <c r="V69" s="61"/>
      <c r="W69" s="59"/>
      <c r="X69" s="62"/>
      <c r="Z69" s="64"/>
      <c r="AA69" s="50">
        <f t="shared" si="0"/>
        <v>0</v>
      </c>
    </row>
    <row r="70" spans="1:27" ht="23.25" hidden="1" x14ac:dyDescent="0.35">
      <c r="A70" s="92"/>
      <c r="B70" s="93"/>
      <c r="C70" s="93"/>
      <c r="D70" s="93"/>
      <c r="E70" s="85"/>
      <c r="F70" s="115"/>
      <c r="G70" s="116"/>
      <c r="H70" s="117" t="s">
        <v>66</v>
      </c>
      <c r="I70" s="121" t="s">
        <v>91</v>
      </c>
      <c r="J70" s="122"/>
      <c r="K70" s="90"/>
      <c r="L70" s="90"/>
      <c r="M70" s="90"/>
      <c r="N70" s="90"/>
      <c r="O70" s="90"/>
      <c r="P70" s="589"/>
      <c r="Q70" s="120"/>
      <c r="R70" s="607">
        <f t="shared" si="2"/>
        <v>0</v>
      </c>
      <c r="S70" s="140"/>
      <c r="T70" s="59"/>
      <c r="U70" s="60"/>
      <c r="V70" s="61"/>
      <c r="W70" s="59"/>
      <c r="X70" s="62"/>
      <c r="Z70" s="64"/>
      <c r="AA70" s="50">
        <f t="shared" si="0"/>
        <v>0</v>
      </c>
    </row>
    <row r="71" spans="1:27" ht="23.25" hidden="1" x14ac:dyDescent="0.35">
      <c r="A71" s="92"/>
      <c r="B71" s="93"/>
      <c r="C71" s="93"/>
      <c r="D71" s="93"/>
      <c r="E71" s="85"/>
      <c r="F71" s="115"/>
      <c r="G71" s="116"/>
      <c r="H71" s="117" t="s">
        <v>66</v>
      </c>
      <c r="I71" s="121" t="s">
        <v>92</v>
      </c>
      <c r="J71" s="122"/>
      <c r="K71" s="90"/>
      <c r="L71" s="90"/>
      <c r="M71" s="90"/>
      <c r="N71" s="90"/>
      <c r="O71" s="90"/>
      <c r="P71" s="589"/>
      <c r="Q71" s="120"/>
      <c r="R71" s="607">
        <f t="shared" si="2"/>
        <v>0</v>
      </c>
      <c r="S71" s="140"/>
      <c r="T71" s="59"/>
      <c r="U71" s="60"/>
      <c r="V71" s="61"/>
      <c r="W71" s="59"/>
      <c r="X71" s="62"/>
      <c r="Z71" s="64"/>
      <c r="AA71" s="50">
        <f t="shared" si="0"/>
        <v>0</v>
      </c>
    </row>
    <row r="72" spans="1:27" ht="23.25" hidden="1" x14ac:dyDescent="0.35">
      <c r="A72" s="92"/>
      <c r="B72" s="93"/>
      <c r="C72" s="93"/>
      <c r="D72" s="93"/>
      <c r="E72" s="85"/>
      <c r="F72" s="115"/>
      <c r="G72" s="116"/>
      <c r="H72" s="117" t="s">
        <v>66</v>
      </c>
      <c r="I72" s="121" t="s">
        <v>93</v>
      </c>
      <c r="J72" s="122"/>
      <c r="K72" s="90"/>
      <c r="L72" s="90"/>
      <c r="M72" s="90"/>
      <c r="N72" s="90"/>
      <c r="O72" s="90"/>
      <c r="P72" s="589"/>
      <c r="Q72" s="120"/>
      <c r="R72" s="607">
        <f t="shared" si="2"/>
        <v>0</v>
      </c>
      <c r="S72" s="140"/>
      <c r="T72" s="59"/>
      <c r="U72" s="60"/>
      <c r="V72" s="61"/>
      <c r="W72" s="59"/>
      <c r="X72" s="62"/>
      <c r="Z72" s="64"/>
      <c r="AA72" s="50">
        <f t="shared" si="0"/>
        <v>0</v>
      </c>
    </row>
    <row r="73" spans="1:27" ht="23.25" hidden="1" x14ac:dyDescent="0.35">
      <c r="A73" s="92"/>
      <c r="B73" s="93"/>
      <c r="C73" s="93"/>
      <c r="D73" s="93"/>
      <c r="E73" s="85"/>
      <c r="F73" s="115"/>
      <c r="G73" s="116"/>
      <c r="H73" s="117" t="s">
        <v>66</v>
      </c>
      <c r="I73" s="121" t="s">
        <v>94</v>
      </c>
      <c r="J73" s="122"/>
      <c r="K73" s="90"/>
      <c r="L73" s="90"/>
      <c r="M73" s="90"/>
      <c r="N73" s="90"/>
      <c r="O73" s="90"/>
      <c r="P73" s="589"/>
      <c r="Q73" s="120"/>
      <c r="R73" s="607">
        <f t="shared" si="2"/>
        <v>0</v>
      </c>
      <c r="S73" s="140"/>
      <c r="T73" s="59"/>
      <c r="U73" s="60"/>
      <c r="V73" s="61"/>
      <c r="W73" s="59"/>
      <c r="X73" s="62"/>
      <c r="Z73" s="64"/>
      <c r="AA73" s="50">
        <f t="shared" si="0"/>
        <v>0</v>
      </c>
    </row>
    <row r="74" spans="1:27" ht="23.25" hidden="1" x14ac:dyDescent="0.35">
      <c r="A74" s="92"/>
      <c r="B74" s="93"/>
      <c r="C74" s="93"/>
      <c r="D74" s="93"/>
      <c r="E74" s="85"/>
      <c r="F74" s="115"/>
      <c r="G74" s="116"/>
      <c r="H74" s="117" t="s">
        <v>66</v>
      </c>
      <c r="I74" s="121" t="s">
        <v>95</v>
      </c>
      <c r="J74" s="122"/>
      <c r="K74" s="90"/>
      <c r="L74" s="90"/>
      <c r="M74" s="90"/>
      <c r="N74" s="90"/>
      <c r="O74" s="90"/>
      <c r="P74" s="589"/>
      <c r="Q74" s="120"/>
      <c r="R74" s="607">
        <f t="shared" si="2"/>
        <v>0</v>
      </c>
      <c r="S74" s="140"/>
      <c r="T74" s="59"/>
      <c r="U74" s="60"/>
      <c r="V74" s="61"/>
      <c r="W74" s="59"/>
      <c r="X74" s="62"/>
      <c r="Z74" s="64"/>
      <c r="AA74" s="50">
        <f t="shared" si="0"/>
        <v>0</v>
      </c>
    </row>
    <row r="75" spans="1:27" ht="23.25" hidden="1" x14ac:dyDescent="0.35">
      <c r="A75" s="92"/>
      <c r="B75" s="93"/>
      <c r="C75" s="93"/>
      <c r="D75" s="93"/>
      <c r="E75" s="85"/>
      <c r="F75" s="115"/>
      <c r="G75" s="116"/>
      <c r="H75" s="117" t="s">
        <v>66</v>
      </c>
      <c r="I75" s="121" t="s">
        <v>96</v>
      </c>
      <c r="J75" s="122"/>
      <c r="K75" s="90"/>
      <c r="L75" s="90"/>
      <c r="M75" s="90"/>
      <c r="N75" s="90"/>
      <c r="O75" s="90"/>
      <c r="P75" s="589"/>
      <c r="Q75" s="120"/>
      <c r="R75" s="607">
        <f t="shared" si="2"/>
        <v>0</v>
      </c>
      <c r="S75" s="140"/>
      <c r="T75" s="59"/>
      <c r="U75" s="60"/>
      <c r="V75" s="61"/>
      <c r="W75" s="43"/>
      <c r="X75" s="73"/>
      <c r="Z75" s="64"/>
      <c r="AA75" s="50">
        <f t="shared" si="0"/>
        <v>0</v>
      </c>
    </row>
    <row r="76" spans="1:27" ht="23.25" hidden="1" x14ac:dyDescent="0.35">
      <c r="A76" s="92"/>
      <c r="B76" s="93"/>
      <c r="C76" s="93"/>
      <c r="D76" s="93"/>
      <c r="E76" s="85"/>
      <c r="F76" s="115"/>
      <c r="G76" s="116"/>
      <c r="H76" s="117" t="s">
        <v>66</v>
      </c>
      <c r="I76" s="121" t="s">
        <v>97</v>
      </c>
      <c r="J76" s="122"/>
      <c r="K76" s="90"/>
      <c r="L76" s="90"/>
      <c r="M76" s="90"/>
      <c r="N76" s="90"/>
      <c r="O76" s="90"/>
      <c r="P76" s="589"/>
      <c r="Q76" s="120"/>
      <c r="R76" s="607">
        <f t="shared" si="2"/>
        <v>0</v>
      </c>
      <c r="S76" s="140"/>
      <c r="T76" s="59"/>
      <c r="U76" s="60"/>
      <c r="V76" s="61"/>
      <c r="W76" s="59"/>
      <c r="X76" s="62"/>
      <c r="Z76" s="64"/>
      <c r="AA76" s="50">
        <f t="shared" si="0"/>
        <v>0</v>
      </c>
    </row>
    <row r="77" spans="1:27" ht="23.25" hidden="1" x14ac:dyDescent="0.35">
      <c r="A77" s="92"/>
      <c r="B77" s="93"/>
      <c r="C77" s="93"/>
      <c r="D77" s="93"/>
      <c r="E77" s="85"/>
      <c r="F77" s="115"/>
      <c r="G77" s="116"/>
      <c r="H77" s="117" t="s">
        <v>66</v>
      </c>
      <c r="I77" s="121" t="s">
        <v>98</v>
      </c>
      <c r="J77" s="122"/>
      <c r="K77" s="90"/>
      <c r="L77" s="90"/>
      <c r="M77" s="90"/>
      <c r="N77" s="90"/>
      <c r="O77" s="90"/>
      <c r="P77" s="589"/>
      <c r="Q77" s="120"/>
      <c r="R77" s="607">
        <f t="shared" si="2"/>
        <v>0</v>
      </c>
      <c r="S77" s="140"/>
      <c r="T77" s="59"/>
      <c r="U77" s="60"/>
      <c r="V77" s="61"/>
      <c r="W77" s="43"/>
      <c r="X77" s="73"/>
      <c r="Z77" s="64"/>
      <c r="AA77" s="50">
        <f t="shared" si="0"/>
        <v>0</v>
      </c>
    </row>
    <row r="78" spans="1:27" ht="23.25" hidden="1" x14ac:dyDescent="0.35">
      <c r="A78" s="92"/>
      <c r="B78" s="93"/>
      <c r="C78" s="93"/>
      <c r="D78" s="93"/>
      <c r="E78" s="85"/>
      <c r="F78" s="115"/>
      <c r="G78" s="116"/>
      <c r="H78" s="117" t="s">
        <v>99</v>
      </c>
      <c r="I78" s="121" t="s">
        <v>100</v>
      </c>
      <c r="J78" s="122"/>
      <c r="K78" s="90"/>
      <c r="L78" s="90"/>
      <c r="M78" s="90"/>
      <c r="N78" s="90"/>
      <c r="O78" s="90"/>
      <c r="P78" s="589"/>
      <c r="Q78" s="120"/>
      <c r="R78" s="607">
        <f t="shared" si="2"/>
        <v>0</v>
      </c>
      <c r="S78" s="140"/>
      <c r="T78" s="59"/>
      <c r="U78" s="60"/>
      <c r="V78" s="61"/>
      <c r="W78" s="59"/>
      <c r="X78" s="62"/>
      <c r="Z78" s="64"/>
      <c r="AA78" s="50">
        <f t="shared" si="0"/>
        <v>0</v>
      </c>
    </row>
    <row r="79" spans="1:27" ht="23.25" hidden="1" x14ac:dyDescent="0.35">
      <c r="A79" s="92"/>
      <c r="B79" s="93"/>
      <c r="C79" s="93"/>
      <c r="D79" s="93"/>
      <c r="E79" s="85"/>
      <c r="F79" s="115"/>
      <c r="G79" s="116"/>
      <c r="H79" s="117" t="s">
        <v>101</v>
      </c>
      <c r="I79" s="121" t="s">
        <v>102</v>
      </c>
      <c r="J79" s="122"/>
      <c r="K79" s="90"/>
      <c r="L79" s="90"/>
      <c r="M79" s="90"/>
      <c r="N79" s="90"/>
      <c r="O79" s="90"/>
      <c r="P79" s="589"/>
      <c r="Q79" s="120"/>
      <c r="R79" s="607">
        <f t="shared" si="2"/>
        <v>0</v>
      </c>
      <c r="S79" s="140"/>
      <c r="T79" s="59"/>
      <c r="U79" s="60"/>
      <c r="V79" s="61"/>
      <c r="W79" s="43"/>
      <c r="X79" s="73"/>
      <c r="Z79" s="64"/>
      <c r="AA79" s="50">
        <f t="shared" si="0"/>
        <v>0</v>
      </c>
    </row>
    <row r="80" spans="1:27" ht="23.25" hidden="1" x14ac:dyDescent="0.35">
      <c r="A80" s="92"/>
      <c r="B80" s="93"/>
      <c r="C80" s="93"/>
      <c r="D80" s="93"/>
      <c r="E80" s="85"/>
      <c r="F80" s="115"/>
      <c r="G80" s="116"/>
      <c r="H80" s="117" t="s">
        <v>103</v>
      </c>
      <c r="I80" s="121" t="s">
        <v>104</v>
      </c>
      <c r="J80" s="122"/>
      <c r="K80" s="90"/>
      <c r="L80" s="90"/>
      <c r="M80" s="90"/>
      <c r="N80" s="90"/>
      <c r="O80" s="90"/>
      <c r="P80" s="589"/>
      <c r="Q80" s="120"/>
      <c r="R80" s="607">
        <f t="shared" si="2"/>
        <v>0</v>
      </c>
      <c r="S80" s="140"/>
      <c r="T80" s="59"/>
      <c r="U80" s="60"/>
      <c r="V80" s="61"/>
      <c r="W80" s="59"/>
      <c r="X80" s="62"/>
      <c r="Z80" s="64"/>
      <c r="AA80" s="50">
        <f t="shared" ref="AA80:AA143" si="3">+Q80-Z80</f>
        <v>0</v>
      </c>
    </row>
    <row r="81" spans="1:27" ht="23.25" hidden="1" x14ac:dyDescent="0.35">
      <c r="A81" s="92"/>
      <c r="B81" s="93"/>
      <c r="C81" s="93"/>
      <c r="D81" s="93"/>
      <c r="E81" s="85"/>
      <c r="F81" s="115"/>
      <c r="G81" s="116"/>
      <c r="H81" s="117" t="s">
        <v>105</v>
      </c>
      <c r="I81" s="121" t="s">
        <v>106</v>
      </c>
      <c r="J81" s="122"/>
      <c r="K81" s="90"/>
      <c r="L81" s="90"/>
      <c r="M81" s="90"/>
      <c r="N81" s="90"/>
      <c r="O81" s="90"/>
      <c r="P81" s="589"/>
      <c r="Q81" s="120"/>
      <c r="R81" s="607">
        <f t="shared" si="2"/>
        <v>0</v>
      </c>
      <c r="S81" s="140"/>
      <c r="T81" s="59"/>
      <c r="U81" s="60"/>
      <c r="V81" s="61"/>
      <c r="W81" s="59"/>
      <c r="X81" s="62"/>
      <c r="Z81" s="64"/>
      <c r="AA81" s="50">
        <f t="shared" si="3"/>
        <v>0</v>
      </c>
    </row>
    <row r="82" spans="1:27" ht="23.25" hidden="1" x14ac:dyDescent="0.35">
      <c r="A82" s="92"/>
      <c r="B82" s="93"/>
      <c r="C82" s="93"/>
      <c r="D82" s="93"/>
      <c r="E82" s="85"/>
      <c r="F82" s="115"/>
      <c r="G82" s="116"/>
      <c r="H82" s="117" t="s">
        <v>105</v>
      </c>
      <c r="I82" s="121" t="s">
        <v>107</v>
      </c>
      <c r="J82" s="122"/>
      <c r="K82" s="90"/>
      <c r="L82" s="90"/>
      <c r="M82" s="90"/>
      <c r="N82" s="90"/>
      <c r="O82" s="90"/>
      <c r="P82" s="589"/>
      <c r="Q82" s="120"/>
      <c r="R82" s="607">
        <f t="shared" si="2"/>
        <v>0</v>
      </c>
      <c r="S82" s="140"/>
      <c r="T82" s="59"/>
      <c r="U82" s="60"/>
      <c r="V82" s="61"/>
      <c r="W82" s="59"/>
      <c r="X82" s="62"/>
      <c r="Z82" s="64"/>
      <c r="AA82" s="50">
        <f t="shared" si="3"/>
        <v>0</v>
      </c>
    </row>
    <row r="83" spans="1:27" ht="23.25" hidden="1" x14ac:dyDescent="0.35">
      <c r="A83" s="92"/>
      <c r="B83" s="93"/>
      <c r="C83" s="93"/>
      <c r="D83" s="93"/>
      <c r="E83" s="85"/>
      <c r="F83" s="115"/>
      <c r="G83" s="116"/>
      <c r="H83" s="117" t="s">
        <v>108</v>
      </c>
      <c r="I83" s="121" t="s">
        <v>109</v>
      </c>
      <c r="J83" s="122"/>
      <c r="K83" s="90"/>
      <c r="L83" s="90"/>
      <c r="M83" s="90"/>
      <c r="N83" s="90"/>
      <c r="O83" s="90"/>
      <c r="P83" s="589"/>
      <c r="Q83" s="120"/>
      <c r="R83" s="607">
        <f t="shared" si="2"/>
        <v>0</v>
      </c>
      <c r="S83" s="140"/>
      <c r="T83" s="59"/>
      <c r="U83" s="60"/>
      <c r="V83" s="61"/>
      <c r="W83" s="59"/>
      <c r="X83" s="62"/>
      <c r="Z83" s="64"/>
      <c r="AA83" s="50">
        <f t="shared" si="3"/>
        <v>0</v>
      </c>
    </row>
    <row r="84" spans="1:27" ht="23.25" hidden="1" x14ac:dyDescent="0.35">
      <c r="A84" s="92"/>
      <c r="B84" s="93"/>
      <c r="C84" s="93"/>
      <c r="D84" s="93"/>
      <c r="E84" s="85"/>
      <c r="F84" s="115"/>
      <c r="G84" s="116"/>
      <c r="H84" s="117" t="s">
        <v>108</v>
      </c>
      <c r="I84" s="121" t="s">
        <v>110</v>
      </c>
      <c r="J84" s="122"/>
      <c r="K84" s="90"/>
      <c r="L84" s="90"/>
      <c r="M84" s="90"/>
      <c r="N84" s="90"/>
      <c r="O84" s="90"/>
      <c r="P84" s="589"/>
      <c r="Q84" s="120"/>
      <c r="R84" s="607">
        <f t="shared" si="2"/>
        <v>0</v>
      </c>
      <c r="S84" s="140"/>
      <c r="T84" s="59"/>
      <c r="U84" s="60"/>
      <c r="V84" s="61"/>
      <c r="W84" s="59"/>
      <c r="X84" s="62"/>
      <c r="Z84" s="64"/>
      <c r="AA84" s="50">
        <f t="shared" si="3"/>
        <v>0</v>
      </c>
    </row>
    <row r="85" spans="1:27" ht="23.25" hidden="1" x14ac:dyDescent="0.35">
      <c r="A85" s="92"/>
      <c r="B85" s="93"/>
      <c r="C85" s="93"/>
      <c r="D85" s="93"/>
      <c r="E85" s="85"/>
      <c r="F85" s="115"/>
      <c r="G85" s="116"/>
      <c r="H85" s="117" t="s">
        <v>111</v>
      </c>
      <c r="I85" s="121" t="s">
        <v>112</v>
      </c>
      <c r="J85" s="122"/>
      <c r="K85" s="90"/>
      <c r="L85" s="90"/>
      <c r="M85" s="90"/>
      <c r="N85" s="90"/>
      <c r="O85" s="90"/>
      <c r="P85" s="589"/>
      <c r="Q85" s="120"/>
      <c r="R85" s="607">
        <f t="shared" si="2"/>
        <v>0</v>
      </c>
      <c r="S85" s="140"/>
      <c r="T85" s="59"/>
      <c r="U85" s="60"/>
      <c r="V85" s="61"/>
      <c r="W85" s="59"/>
      <c r="X85" s="62"/>
      <c r="Z85" s="64"/>
      <c r="AA85" s="50">
        <f t="shared" si="3"/>
        <v>0</v>
      </c>
    </row>
    <row r="86" spans="1:27" ht="23.25" hidden="1" x14ac:dyDescent="0.35">
      <c r="A86" s="92"/>
      <c r="B86" s="93"/>
      <c r="C86" s="93"/>
      <c r="D86" s="93"/>
      <c r="E86" s="85"/>
      <c r="F86" s="115"/>
      <c r="G86" s="116"/>
      <c r="H86" s="117" t="s">
        <v>66</v>
      </c>
      <c r="I86" s="121" t="s">
        <v>113</v>
      </c>
      <c r="J86" s="122"/>
      <c r="K86" s="90"/>
      <c r="L86" s="90"/>
      <c r="M86" s="90"/>
      <c r="N86" s="90"/>
      <c r="O86" s="90"/>
      <c r="P86" s="589"/>
      <c r="Q86" s="120"/>
      <c r="R86" s="607">
        <f t="shared" si="2"/>
        <v>0</v>
      </c>
      <c r="S86" s="140"/>
      <c r="T86" s="59"/>
      <c r="U86" s="60"/>
      <c r="V86" s="61"/>
      <c r="W86" s="59"/>
      <c r="X86" s="62"/>
      <c r="Z86" s="64"/>
      <c r="AA86" s="50">
        <f t="shared" si="3"/>
        <v>0</v>
      </c>
    </row>
    <row r="87" spans="1:27" ht="23.25" hidden="1" x14ac:dyDescent="0.35">
      <c r="A87" s="92"/>
      <c r="B87" s="93"/>
      <c r="C87" s="93"/>
      <c r="D87" s="93"/>
      <c r="E87" s="85"/>
      <c r="F87" s="115"/>
      <c r="G87" s="116"/>
      <c r="H87" s="117" t="s">
        <v>66</v>
      </c>
      <c r="I87" s="121" t="s">
        <v>114</v>
      </c>
      <c r="J87" s="122"/>
      <c r="K87" s="90"/>
      <c r="L87" s="90"/>
      <c r="M87" s="90"/>
      <c r="N87" s="90"/>
      <c r="O87" s="90"/>
      <c r="P87" s="589"/>
      <c r="Q87" s="120"/>
      <c r="R87" s="607">
        <f t="shared" si="2"/>
        <v>0</v>
      </c>
      <c r="S87" s="140"/>
      <c r="T87" s="59"/>
      <c r="U87" s="60"/>
      <c r="V87" s="61"/>
      <c r="W87" s="43"/>
      <c r="X87" s="73"/>
      <c r="Z87" s="64"/>
      <c r="AA87" s="50">
        <f t="shared" si="3"/>
        <v>0</v>
      </c>
    </row>
    <row r="88" spans="1:27" ht="23.25" hidden="1" x14ac:dyDescent="0.35">
      <c r="A88" s="92"/>
      <c r="B88" s="93"/>
      <c r="C88" s="93"/>
      <c r="D88" s="93"/>
      <c r="E88" s="85"/>
      <c r="F88" s="115"/>
      <c r="G88" s="116"/>
      <c r="H88" s="117" t="s">
        <v>115</v>
      </c>
      <c r="I88" s="121" t="s">
        <v>116</v>
      </c>
      <c r="J88" s="122"/>
      <c r="K88" s="90"/>
      <c r="L88" s="90"/>
      <c r="M88" s="90"/>
      <c r="N88" s="90"/>
      <c r="O88" s="90"/>
      <c r="P88" s="589"/>
      <c r="Q88" s="120"/>
      <c r="R88" s="607">
        <f t="shared" si="2"/>
        <v>0</v>
      </c>
      <c r="S88" s="140"/>
      <c r="T88" s="59"/>
      <c r="U88" s="60"/>
      <c r="V88" s="61"/>
      <c r="W88" s="59"/>
      <c r="X88" s="62"/>
      <c r="Z88" s="64"/>
      <c r="AA88" s="50">
        <f t="shared" si="3"/>
        <v>0</v>
      </c>
    </row>
    <row r="89" spans="1:27" ht="23.25" hidden="1" x14ac:dyDescent="0.35">
      <c r="A89" s="92"/>
      <c r="B89" s="93"/>
      <c r="C89" s="93"/>
      <c r="D89" s="93"/>
      <c r="E89" s="85"/>
      <c r="F89" s="115"/>
      <c r="G89" s="116"/>
      <c r="H89" s="117" t="s">
        <v>115</v>
      </c>
      <c r="I89" s="121" t="s">
        <v>117</v>
      </c>
      <c r="J89" s="122"/>
      <c r="K89" s="90"/>
      <c r="L89" s="90"/>
      <c r="M89" s="90"/>
      <c r="N89" s="90"/>
      <c r="O89" s="90"/>
      <c r="P89" s="589"/>
      <c r="Q89" s="120"/>
      <c r="R89" s="607">
        <f t="shared" si="2"/>
        <v>0</v>
      </c>
      <c r="S89" s="140"/>
      <c r="T89" s="59"/>
      <c r="U89" s="60"/>
      <c r="V89" s="61"/>
      <c r="W89" s="43"/>
      <c r="X89" s="73"/>
      <c r="Z89" s="64"/>
      <c r="AA89" s="50">
        <f t="shared" si="3"/>
        <v>0</v>
      </c>
    </row>
    <row r="90" spans="1:27" ht="23.25" hidden="1" x14ac:dyDescent="0.35">
      <c r="A90" s="92"/>
      <c r="B90" s="93"/>
      <c r="C90" s="93"/>
      <c r="D90" s="93"/>
      <c r="E90" s="85"/>
      <c r="F90" s="115"/>
      <c r="G90" s="116"/>
      <c r="H90" s="117" t="s">
        <v>115</v>
      </c>
      <c r="I90" s="121" t="s">
        <v>118</v>
      </c>
      <c r="J90" s="122"/>
      <c r="K90" s="90"/>
      <c r="L90" s="90"/>
      <c r="M90" s="90"/>
      <c r="N90" s="90"/>
      <c r="O90" s="90"/>
      <c r="P90" s="589"/>
      <c r="Q90" s="120"/>
      <c r="R90" s="607">
        <f t="shared" si="2"/>
        <v>0</v>
      </c>
      <c r="S90" s="140"/>
      <c r="T90" s="59"/>
      <c r="U90" s="60"/>
      <c r="V90" s="61"/>
      <c r="W90" s="59"/>
      <c r="X90" s="62"/>
      <c r="Z90" s="64"/>
      <c r="AA90" s="50">
        <f t="shared" si="3"/>
        <v>0</v>
      </c>
    </row>
    <row r="91" spans="1:27" ht="23.25" hidden="1" x14ac:dyDescent="0.35">
      <c r="A91" s="92"/>
      <c r="B91" s="93"/>
      <c r="C91" s="93"/>
      <c r="D91" s="93"/>
      <c r="E91" s="85"/>
      <c r="F91" s="115"/>
      <c r="G91" s="116"/>
      <c r="H91" s="117" t="s">
        <v>119</v>
      </c>
      <c r="I91" s="121" t="s">
        <v>120</v>
      </c>
      <c r="J91" s="122"/>
      <c r="K91" s="90"/>
      <c r="L91" s="90"/>
      <c r="M91" s="90"/>
      <c r="N91" s="90"/>
      <c r="O91" s="90"/>
      <c r="P91" s="589"/>
      <c r="Q91" s="120"/>
      <c r="R91" s="607">
        <f t="shared" si="2"/>
        <v>0</v>
      </c>
      <c r="S91" s="140"/>
      <c r="T91" s="59"/>
      <c r="U91" s="60"/>
      <c r="V91" s="61"/>
      <c r="W91" s="43"/>
      <c r="X91" s="73"/>
      <c r="Z91" s="64"/>
      <c r="AA91" s="50">
        <f t="shared" si="3"/>
        <v>0</v>
      </c>
    </row>
    <row r="92" spans="1:27" ht="23.25" hidden="1" x14ac:dyDescent="0.35">
      <c r="A92" s="92"/>
      <c r="B92" s="93"/>
      <c r="C92" s="93"/>
      <c r="D92" s="93"/>
      <c r="E92" s="85"/>
      <c r="F92" s="115"/>
      <c r="G92" s="116"/>
      <c r="H92" s="117" t="s">
        <v>115</v>
      </c>
      <c r="I92" s="121" t="s">
        <v>121</v>
      </c>
      <c r="J92" s="122"/>
      <c r="K92" s="90"/>
      <c r="L92" s="90"/>
      <c r="M92" s="90"/>
      <c r="N92" s="90"/>
      <c r="O92" s="90"/>
      <c r="P92" s="589"/>
      <c r="Q92" s="120"/>
      <c r="R92" s="607">
        <f t="shared" si="2"/>
        <v>0</v>
      </c>
      <c r="S92" s="140"/>
      <c r="T92" s="59"/>
      <c r="U92" s="60"/>
      <c r="V92" s="61"/>
      <c r="W92" s="59"/>
      <c r="X92" s="62"/>
      <c r="Z92" s="64"/>
      <c r="AA92" s="50">
        <f t="shared" si="3"/>
        <v>0</v>
      </c>
    </row>
    <row r="93" spans="1:27" ht="23.25" hidden="1" x14ac:dyDescent="0.35">
      <c r="A93" s="92"/>
      <c r="B93" s="93"/>
      <c r="C93" s="93"/>
      <c r="D93" s="93"/>
      <c r="E93" s="85"/>
      <c r="F93" s="115"/>
      <c r="G93" s="116"/>
      <c r="H93" s="117" t="s">
        <v>115</v>
      </c>
      <c r="I93" s="121" t="s">
        <v>122</v>
      </c>
      <c r="J93" s="122"/>
      <c r="K93" s="90"/>
      <c r="L93" s="90"/>
      <c r="M93" s="90"/>
      <c r="N93" s="90"/>
      <c r="O93" s="90"/>
      <c r="P93" s="589"/>
      <c r="Q93" s="120"/>
      <c r="R93" s="607">
        <f t="shared" si="2"/>
        <v>0</v>
      </c>
      <c r="S93" s="140"/>
      <c r="T93" s="59"/>
      <c r="U93" s="60"/>
      <c r="V93" s="61"/>
      <c r="W93" s="59"/>
      <c r="X93" s="62"/>
      <c r="Z93" s="64"/>
      <c r="AA93" s="50">
        <f t="shared" si="3"/>
        <v>0</v>
      </c>
    </row>
    <row r="94" spans="1:27" ht="23.25" hidden="1" x14ac:dyDescent="0.35">
      <c r="A94" s="92"/>
      <c r="B94" s="93"/>
      <c r="C94" s="93"/>
      <c r="D94" s="93"/>
      <c r="E94" s="85"/>
      <c r="F94" s="115"/>
      <c r="G94" s="116"/>
      <c r="H94" s="117" t="s">
        <v>115</v>
      </c>
      <c r="I94" s="121" t="s">
        <v>123</v>
      </c>
      <c r="J94" s="122"/>
      <c r="K94" s="90"/>
      <c r="L94" s="90"/>
      <c r="M94" s="90"/>
      <c r="N94" s="90"/>
      <c r="O94" s="90"/>
      <c r="P94" s="589"/>
      <c r="Q94" s="120"/>
      <c r="R94" s="607">
        <f t="shared" si="2"/>
        <v>0</v>
      </c>
      <c r="S94" s="140"/>
      <c r="T94" s="59"/>
      <c r="U94" s="60"/>
      <c r="V94" s="61"/>
      <c r="W94" s="59"/>
      <c r="X94" s="62"/>
      <c r="Z94" s="64"/>
      <c r="AA94" s="50">
        <f t="shared" si="3"/>
        <v>0</v>
      </c>
    </row>
    <row r="95" spans="1:27" ht="23.25" hidden="1" x14ac:dyDescent="0.35">
      <c r="A95" s="92"/>
      <c r="B95" s="93"/>
      <c r="C95" s="93"/>
      <c r="D95" s="93"/>
      <c r="E95" s="85"/>
      <c r="F95" s="115"/>
      <c r="G95" s="116"/>
      <c r="H95" s="117" t="s">
        <v>115</v>
      </c>
      <c r="I95" s="121" t="s">
        <v>124</v>
      </c>
      <c r="J95" s="122"/>
      <c r="K95" s="90"/>
      <c r="L95" s="90"/>
      <c r="M95" s="90"/>
      <c r="N95" s="90"/>
      <c r="O95" s="90"/>
      <c r="P95" s="589"/>
      <c r="Q95" s="120"/>
      <c r="R95" s="607">
        <f t="shared" si="2"/>
        <v>0</v>
      </c>
      <c r="S95" s="140"/>
      <c r="T95" s="59"/>
      <c r="U95" s="60"/>
      <c r="V95" s="61"/>
      <c r="W95" s="59"/>
      <c r="X95" s="62"/>
      <c r="Z95" s="64"/>
      <c r="AA95" s="50">
        <f t="shared" si="3"/>
        <v>0</v>
      </c>
    </row>
    <row r="96" spans="1:27" ht="23.25" hidden="1" x14ac:dyDescent="0.35">
      <c r="A96" s="92"/>
      <c r="B96" s="93"/>
      <c r="C96" s="93"/>
      <c r="D96" s="93"/>
      <c r="E96" s="85"/>
      <c r="F96" s="115"/>
      <c r="G96" s="116"/>
      <c r="H96" s="117" t="s">
        <v>115</v>
      </c>
      <c r="I96" s="121" t="s">
        <v>125</v>
      </c>
      <c r="J96" s="122"/>
      <c r="K96" s="90"/>
      <c r="L96" s="90"/>
      <c r="M96" s="90"/>
      <c r="N96" s="90"/>
      <c r="O96" s="90"/>
      <c r="P96" s="589"/>
      <c r="Q96" s="120"/>
      <c r="R96" s="607">
        <f t="shared" si="2"/>
        <v>0</v>
      </c>
      <c r="S96" s="140"/>
      <c r="T96" s="59"/>
      <c r="U96" s="60"/>
      <c r="V96" s="61"/>
      <c r="W96" s="59"/>
      <c r="X96" s="62"/>
      <c r="Z96" s="64"/>
      <c r="AA96" s="50">
        <f t="shared" si="3"/>
        <v>0</v>
      </c>
    </row>
    <row r="97" spans="1:27" ht="23.25" hidden="1" x14ac:dyDescent="0.35">
      <c r="A97" s="92"/>
      <c r="B97" s="93"/>
      <c r="C97" s="93"/>
      <c r="D97" s="93"/>
      <c r="E97" s="85"/>
      <c r="F97" s="115"/>
      <c r="G97" s="116"/>
      <c r="H97" s="117" t="s">
        <v>66</v>
      </c>
      <c r="I97" s="121" t="s">
        <v>126</v>
      </c>
      <c r="J97" s="122"/>
      <c r="K97" s="90"/>
      <c r="L97" s="90"/>
      <c r="M97" s="90"/>
      <c r="N97" s="90"/>
      <c r="O97" s="90"/>
      <c r="P97" s="589"/>
      <c r="Q97" s="120"/>
      <c r="R97" s="607">
        <f t="shared" si="2"/>
        <v>0</v>
      </c>
      <c r="S97" s="140"/>
      <c r="T97" s="59"/>
      <c r="U97" s="60"/>
      <c r="V97" s="61"/>
      <c r="W97" s="59"/>
      <c r="X97" s="62"/>
      <c r="Z97" s="64"/>
      <c r="AA97" s="50">
        <f t="shared" si="3"/>
        <v>0</v>
      </c>
    </row>
    <row r="98" spans="1:27" ht="23.25" hidden="1" x14ac:dyDescent="0.35">
      <c r="A98" s="92"/>
      <c r="B98" s="93"/>
      <c r="C98" s="93"/>
      <c r="D98" s="93"/>
      <c r="E98" s="85"/>
      <c r="F98" s="115"/>
      <c r="G98" s="116"/>
      <c r="H98" s="117" t="s">
        <v>66</v>
      </c>
      <c r="I98" s="121" t="s">
        <v>127</v>
      </c>
      <c r="J98" s="122"/>
      <c r="K98" s="90"/>
      <c r="L98" s="90"/>
      <c r="M98" s="90"/>
      <c r="N98" s="90"/>
      <c r="O98" s="90"/>
      <c r="P98" s="589"/>
      <c r="Q98" s="120"/>
      <c r="R98" s="607">
        <f t="shared" si="2"/>
        <v>0</v>
      </c>
      <c r="S98" s="140"/>
      <c r="T98" s="59"/>
      <c r="U98" s="60"/>
      <c r="V98" s="61"/>
      <c r="W98" s="59"/>
      <c r="X98" s="62"/>
      <c r="Z98" s="64"/>
      <c r="AA98" s="50">
        <f t="shared" si="3"/>
        <v>0</v>
      </c>
    </row>
    <row r="99" spans="1:27" ht="23.25" hidden="1" x14ac:dyDescent="0.35">
      <c r="A99" s="92"/>
      <c r="B99" s="93"/>
      <c r="C99" s="93"/>
      <c r="D99" s="93"/>
      <c r="E99" s="85"/>
      <c r="F99" s="115"/>
      <c r="G99" s="116"/>
      <c r="H99" s="117" t="s">
        <v>128</v>
      </c>
      <c r="I99" s="121" t="s">
        <v>129</v>
      </c>
      <c r="J99" s="122"/>
      <c r="K99" s="90"/>
      <c r="L99" s="90"/>
      <c r="M99" s="90"/>
      <c r="N99" s="90"/>
      <c r="O99" s="90"/>
      <c r="P99" s="589"/>
      <c r="Q99" s="120"/>
      <c r="R99" s="607">
        <f t="shared" si="2"/>
        <v>0</v>
      </c>
      <c r="S99" s="140"/>
      <c r="T99" s="59"/>
      <c r="U99" s="60"/>
      <c r="V99" s="61"/>
      <c r="W99" s="43"/>
      <c r="X99" s="73"/>
      <c r="Z99" s="64"/>
      <c r="AA99" s="50">
        <f t="shared" si="3"/>
        <v>0</v>
      </c>
    </row>
    <row r="100" spans="1:27" ht="23.25" hidden="1" x14ac:dyDescent="0.35">
      <c r="A100" s="92"/>
      <c r="B100" s="93"/>
      <c r="C100" s="93"/>
      <c r="D100" s="93"/>
      <c r="E100" s="85"/>
      <c r="F100" s="115"/>
      <c r="G100" s="116"/>
      <c r="H100" s="117" t="s">
        <v>128</v>
      </c>
      <c r="I100" s="121" t="s">
        <v>130</v>
      </c>
      <c r="J100" s="122"/>
      <c r="K100" s="90"/>
      <c r="L100" s="90"/>
      <c r="M100" s="90"/>
      <c r="N100" s="90"/>
      <c r="O100" s="90"/>
      <c r="P100" s="589"/>
      <c r="Q100" s="120"/>
      <c r="R100" s="607">
        <f t="shared" si="2"/>
        <v>0</v>
      </c>
      <c r="S100" s="140"/>
      <c r="T100" s="59"/>
      <c r="U100" s="60"/>
      <c r="V100" s="61"/>
      <c r="W100" s="59"/>
      <c r="X100" s="62"/>
      <c r="Z100" s="64"/>
      <c r="AA100" s="50">
        <f t="shared" si="3"/>
        <v>0</v>
      </c>
    </row>
    <row r="101" spans="1:27" ht="23.25" hidden="1" x14ac:dyDescent="0.35">
      <c r="A101" s="92"/>
      <c r="B101" s="93"/>
      <c r="C101" s="93"/>
      <c r="D101" s="93"/>
      <c r="E101" s="85"/>
      <c r="F101" s="115"/>
      <c r="G101" s="116"/>
      <c r="H101" s="117" t="s">
        <v>131</v>
      </c>
      <c r="I101" s="121" t="s">
        <v>132</v>
      </c>
      <c r="J101" s="122"/>
      <c r="K101" s="90"/>
      <c r="L101" s="90"/>
      <c r="M101" s="90"/>
      <c r="N101" s="90"/>
      <c r="O101" s="90"/>
      <c r="P101" s="589"/>
      <c r="Q101" s="120"/>
      <c r="R101" s="607">
        <f t="shared" si="2"/>
        <v>0</v>
      </c>
      <c r="S101" s="140"/>
      <c r="T101" s="59"/>
      <c r="U101" s="60"/>
      <c r="V101" s="61"/>
      <c r="W101" s="43"/>
      <c r="X101" s="73"/>
      <c r="Z101" s="64"/>
      <c r="AA101" s="50">
        <f t="shared" si="3"/>
        <v>0</v>
      </c>
    </row>
    <row r="102" spans="1:27" ht="23.25" hidden="1" x14ac:dyDescent="0.35">
      <c r="A102" s="92"/>
      <c r="B102" s="93"/>
      <c r="C102" s="93"/>
      <c r="D102" s="93"/>
      <c r="E102" s="85"/>
      <c r="F102" s="115"/>
      <c r="G102" s="116"/>
      <c r="H102" s="117" t="s">
        <v>133</v>
      </c>
      <c r="I102" s="121" t="s">
        <v>134</v>
      </c>
      <c r="J102" s="122"/>
      <c r="K102" s="90"/>
      <c r="L102" s="90"/>
      <c r="M102" s="90"/>
      <c r="N102" s="90"/>
      <c r="O102" s="90"/>
      <c r="P102" s="589"/>
      <c r="Q102" s="120"/>
      <c r="R102" s="607">
        <f t="shared" si="2"/>
        <v>0</v>
      </c>
      <c r="S102" s="140"/>
      <c r="T102" s="59"/>
      <c r="U102" s="60"/>
      <c r="V102" s="61"/>
      <c r="W102" s="59"/>
      <c r="X102" s="62"/>
      <c r="Z102" s="64"/>
      <c r="AA102" s="50">
        <f t="shared" si="3"/>
        <v>0</v>
      </c>
    </row>
    <row r="103" spans="1:27" ht="23.25" hidden="1" x14ac:dyDescent="0.35">
      <c r="A103" s="92"/>
      <c r="B103" s="93"/>
      <c r="C103" s="93"/>
      <c r="D103" s="93"/>
      <c r="E103" s="85"/>
      <c r="F103" s="115"/>
      <c r="G103" s="116"/>
      <c r="H103" s="117" t="s">
        <v>133</v>
      </c>
      <c r="I103" s="121" t="s">
        <v>135</v>
      </c>
      <c r="J103" s="122"/>
      <c r="K103" s="90"/>
      <c r="L103" s="90"/>
      <c r="M103" s="90"/>
      <c r="N103" s="90"/>
      <c r="O103" s="90"/>
      <c r="P103" s="589"/>
      <c r="Q103" s="120"/>
      <c r="R103" s="607">
        <f t="shared" si="2"/>
        <v>0</v>
      </c>
      <c r="S103" s="140"/>
      <c r="T103" s="59"/>
      <c r="U103" s="60"/>
      <c r="V103" s="61"/>
      <c r="W103" s="43"/>
      <c r="X103" s="73"/>
      <c r="Z103" s="64"/>
      <c r="AA103" s="50">
        <f t="shared" si="3"/>
        <v>0</v>
      </c>
    </row>
    <row r="104" spans="1:27" ht="23.25" hidden="1" x14ac:dyDescent="0.35">
      <c r="A104" s="92"/>
      <c r="B104" s="93"/>
      <c r="C104" s="93"/>
      <c r="D104" s="93"/>
      <c r="E104" s="85"/>
      <c r="F104" s="115"/>
      <c r="G104" s="116"/>
      <c r="H104" s="117" t="s">
        <v>136</v>
      </c>
      <c r="I104" s="121" t="s">
        <v>137</v>
      </c>
      <c r="J104" s="122"/>
      <c r="K104" s="90"/>
      <c r="L104" s="90"/>
      <c r="M104" s="90"/>
      <c r="N104" s="90"/>
      <c r="O104" s="90"/>
      <c r="P104" s="589"/>
      <c r="Q104" s="120"/>
      <c r="R104" s="607">
        <f t="shared" si="2"/>
        <v>0</v>
      </c>
      <c r="S104" s="140"/>
      <c r="T104" s="59"/>
      <c r="U104" s="60"/>
      <c r="V104" s="61"/>
      <c r="W104" s="59"/>
      <c r="X104" s="62"/>
      <c r="Z104" s="64"/>
      <c r="AA104" s="50">
        <f t="shared" si="3"/>
        <v>0</v>
      </c>
    </row>
    <row r="105" spans="1:27" ht="23.25" hidden="1" x14ac:dyDescent="0.35">
      <c r="A105" s="92"/>
      <c r="B105" s="93"/>
      <c r="C105" s="93"/>
      <c r="D105" s="93"/>
      <c r="E105" s="85"/>
      <c r="F105" s="115"/>
      <c r="G105" s="116"/>
      <c r="H105" s="117" t="s">
        <v>66</v>
      </c>
      <c r="I105" s="121" t="s">
        <v>138</v>
      </c>
      <c r="J105" s="122"/>
      <c r="K105" s="90"/>
      <c r="L105" s="90"/>
      <c r="M105" s="90"/>
      <c r="N105" s="90"/>
      <c r="O105" s="90"/>
      <c r="P105" s="589"/>
      <c r="Q105" s="120"/>
      <c r="R105" s="607">
        <f t="shared" si="2"/>
        <v>0</v>
      </c>
      <c r="S105" s="140"/>
      <c r="T105" s="59"/>
      <c r="U105" s="60"/>
      <c r="V105" s="61"/>
      <c r="W105" s="59"/>
      <c r="X105" s="62"/>
      <c r="Z105" s="64"/>
      <c r="AA105" s="50">
        <f t="shared" si="3"/>
        <v>0</v>
      </c>
    </row>
    <row r="106" spans="1:27" ht="23.25" hidden="1" x14ac:dyDescent="0.35">
      <c r="A106" s="92"/>
      <c r="B106" s="93"/>
      <c r="C106" s="93"/>
      <c r="D106" s="93"/>
      <c r="E106" s="85"/>
      <c r="F106" s="115"/>
      <c r="G106" s="116"/>
      <c r="H106" s="117" t="s">
        <v>75</v>
      </c>
      <c r="I106" s="121" t="s">
        <v>139</v>
      </c>
      <c r="J106" s="122"/>
      <c r="K106" s="90"/>
      <c r="L106" s="90"/>
      <c r="M106" s="90"/>
      <c r="N106" s="90"/>
      <c r="O106" s="90"/>
      <c r="P106" s="589"/>
      <c r="Q106" s="120"/>
      <c r="R106" s="607">
        <f t="shared" si="2"/>
        <v>0</v>
      </c>
      <c r="S106" s="140"/>
      <c r="T106" s="59"/>
      <c r="U106" s="60"/>
      <c r="V106" s="61"/>
      <c r="W106" s="59"/>
      <c r="X106" s="62"/>
      <c r="Z106" s="64"/>
      <c r="AA106" s="50">
        <f t="shared" si="3"/>
        <v>0</v>
      </c>
    </row>
    <row r="107" spans="1:27" ht="23.25" hidden="1" x14ac:dyDescent="0.35">
      <c r="A107" s="92"/>
      <c r="B107" s="93"/>
      <c r="C107" s="93"/>
      <c r="D107" s="93"/>
      <c r="E107" s="85"/>
      <c r="F107" s="115"/>
      <c r="G107" s="116"/>
      <c r="H107" s="117" t="s">
        <v>140</v>
      </c>
      <c r="I107" s="121" t="s">
        <v>141</v>
      </c>
      <c r="J107" s="122"/>
      <c r="K107" s="90"/>
      <c r="L107" s="90"/>
      <c r="M107" s="90"/>
      <c r="N107" s="90"/>
      <c r="O107" s="90"/>
      <c r="P107" s="589"/>
      <c r="Q107" s="120"/>
      <c r="R107" s="607">
        <f t="shared" si="2"/>
        <v>0</v>
      </c>
      <c r="S107" s="140"/>
      <c r="T107" s="59"/>
      <c r="U107" s="60"/>
      <c r="V107" s="61"/>
      <c r="W107" s="59"/>
      <c r="X107" s="62"/>
      <c r="Z107" s="64"/>
      <c r="AA107" s="50">
        <f t="shared" si="3"/>
        <v>0</v>
      </c>
    </row>
    <row r="108" spans="1:27" ht="23.25" hidden="1" x14ac:dyDescent="0.35">
      <c r="A108" s="92"/>
      <c r="B108" s="93"/>
      <c r="C108" s="93"/>
      <c r="D108" s="93"/>
      <c r="E108" s="85"/>
      <c r="F108" s="115"/>
      <c r="G108" s="116"/>
      <c r="H108" s="117" t="s">
        <v>140</v>
      </c>
      <c r="I108" s="121" t="s">
        <v>142</v>
      </c>
      <c r="J108" s="122"/>
      <c r="K108" s="90"/>
      <c r="L108" s="90"/>
      <c r="M108" s="90"/>
      <c r="N108" s="90"/>
      <c r="O108" s="90"/>
      <c r="P108" s="589"/>
      <c r="Q108" s="120"/>
      <c r="R108" s="607">
        <f t="shared" si="2"/>
        <v>0</v>
      </c>
      <c r="S108" s="140"/>
      <c r="T108" s="59"/>
      <c r="U108" s="60"/>
      <c r="V108" s="61"/>
      <c r="W108" s="59"/>
      <c r="X108" s="62"/>
      <c r="Z108" s="64"/>
      <c r="AA108" s="50">
        <f t="shared" si="3"/>
        <v>0</v>
      </c>
    </row>
    <row r="109" spans="1:27" ht="23.25" hidden="1" x14ac:dyDescent="0.35">
      <c r="A109" s="92"/>
      <c r="B109" s="93"/>
      <c r="C109" s="93"/>
      <c r="D109" s="93"/>
      <c r="E109" s="85"/>
      <c r="F109" s="115"/>
      <c r="G109" s="116"/>
      <c r="H109" s="117" t="s">
        <v>140</v>
      </c>
      <c r="I109" s="121" t="s">
        <v>143</v>
      </c>
      <c r="J109" s="122"/>
      <c r="K109" s="90"/>
      <c r="L109" s="90"/>
      <c r="M109" s="90"/>
      <c r="N109" s="90"/>
      <c r="O109" s="90"/>
      <c r="P109" s="589"/>
      <c r="Q109" s="120"/>
      <c r="R109" s="607">
        <f t="shared" si="2"/>
        <v>0</v>
      </c>
      <c r="S109" s="140"/>
      <c r="T109" s="59"/>
      <c r="U109" s="60"/>
      <c r="V109" s="61"/>
      <c r="W109" s="59"/>
      <c r="X109" s="62"/>
      <c r="Z109" s="64"/>
      <c r="AA109" s="50">
        <f t="shared" si="3"/>
        <v>0</v>
      </c>
    </row>
    <row r="110" spans="1:27" ht="23.25" hidden="1" x14ac:dyDescent="0.35">
      <c r="A110" s="92"/>
      <c r="B110" s="93"/>
      <c r="C110" s="93"/>
      <c r="D110" s="93"/>
      <c r="E110" s="85"/>
      <c r="F110" s="115"/>
      <c r="G110" s="116"/>
      <c r="H110" s="117" t="s">
        <v>144</v>
      </c>
      <c r="I110" s="121" t="s">
        <v>145</v>
      </c>
      <c r="J110" s="122"/>
      <c r="K110" s="90"/>
      <c r="L110" s="90"/>
      <c r="M110" s="90"/>
      <c r="N110" s="90"/>
      <c r="O110" s="90"/>
      <c r="P110" s="589"/>
      <c r="Q110" s="120"/>
      <c r="R110" s="607">
        <f t="shared" si="2"/>
        <v>0</v>
      </c>
      <c r="S110" s="140"/>
      <c r="T110" s="59"/>
      <c r="U110" s="60"/>
      <c r="V110" s="61"/>
      <c r="W110" s="59"/>
      <c r="X110" s="62"/>
      <c r="Z110" s="64"/>
      <c r="AA110" s="50">
        <f t="shared" si="3"/>
        <v>0</v>
      </c>
    </row>
    <row r="111" spans="1:27" ht="23.25" hidden="1" x14ac:dyDescent="0.35">
      <c r="A111" s="92"/>
      <c r="B111" s="93"/>
      <c r="C111" s="93"/>
      <c r="D111" s="93"/>
      <c r="E111" s="85"/>
      <c r="F111" s="115"/>
      <c r="G111" s="116"/>
      <c r="H111" s="117" t="s">
        <v>66</v>
      </c>
      <c r="I111" s="121" t="s">
        <v>146</v>
      </c>
      <c r="J111" s="122"/>
      <c r="K111" s="90"/>
      <c r="L111" s="90"/>
      <c r="M111" s="90"/>
      <c r="N111" s="90"/>
      <c r="O111" s="90"/>
      <c r="P111" s="589"/>
      <c r="Q111" s="120"/>
      <c r="R111" s="607">
        <f t="shared" ref="R111:R142" si="4">+N111+Q111-L111</f>
        <v>0</v>
      </c>
      <c r="S111" s="140"/>
      <c r="T111" s="59"/>
      <c r="U111" s="60"/>
      <c r="V111" s="61"/>
      <c r="W111" s="43"/>
      <c r="X111" s="73"/>
      <c r="Z111" s="64"/>
      <c r="AA111" s="50">
        <f t="shared" si="3"/>
        <v>0</v>
      </c>
    </row>
    <row r="112" spans="1:27" ht="23.25" hidden="1" x14ac:dyDescent="0.35">
      <c r="A112" s="92"/>
      <c r="B112" s="93"/>
      <c r="C112" s="93"/>
      <c r="D112" s="93"/>
      <c r="E112" s="85"/>
      <c r="F112" s="115"/>
      <c r="G112" s="116"/>
      <c r="H112" s="117" t="s">
        <v>147</v>
      </c>
      <c r="I112" s="121" t="s">
        <v>148</v>
      </c>
      <c r="J112" s="122"/>
      <c r="K112" s="90"/>
      <c r="L112" s="90"/>
      <c r="M112" s="90"/>
      <c r="N112" s="90"/>
      <c r="O112" s="90"/>
      <c r="P112" s="589"/>
      <c r="Q112" s="120"/>
      <c r="R112" s="607">
        <f t="shared" si="4"/>
        <v>0</v>
      </c>
      <c r="S112" s="140"/>
      <c r="T112" s="59"/>
      <c r="U112" s="60"/>
      <c r="V112" s="61"/>
      <c r="W112" s="59"/>
      <c r="X112" s="62"/>
      <c r="Z112" s="64"/>
      <c r="AA112" s="50">
        <f t="shared" si="3"/>
        <v>0</v>
      </c>
    </row>
    <row r="113" spans="1:27" ht="23.25" hidden="1" x14ac:dyDescent="0.35">
      <c r="A113" s="92"/>
      <c r="B113" s="93"/>
      <c r="C113" s="93"/>
      <c r="D113" s="93"/>
      <c r="E113" s="85"/>
      <c r="F113" s="115"/>
      <c r="G113" s="116"/>
      <c r="H113" s="117" t="s">
        <v>66</v>
      </c>
      <c r="I113" s="121" t="s">
        <v>149</v>
      </c>
      <c r="J113" s="122"/>
      <c r="K113" s="90"/>
      <c r="L113" s="90"/>
      <c r="M113" s="90"/>
      <c r="N113" s="90"/>
      <c r="O113" s="90"/>
      <c r="P113" s="589"/>
      <c r="Q113" s="120"/>
      <c r="R113" s="607">
        <f t="shared" si="4"/>
        <v>0</v>
      </c>
      <c r="S113" s="140"/>
      <c r="T113" s="59"/>
      <c r="U113" s="60"/>
      <c r="V113" s="61"/>
      <c r="W113" s="43"/>
      <c r="X113" s="73"/>
      <c r="Z113" s="64"/>
      <c r="AA113" s="50">
        <f t="shared" si="3"/>
        <v>0</v>
      </c>
    </row>
    <row r="114" spans="1:27" ht="23.25" hidden="1" x14ac:dyDescent="0.35">
      <c r="A114" s="92"/>
      <c r="B114" s="93"/>
      <c r="C114" s="93"/>
      <c r="D114" s="93"/>
      <c r="E114" s="85"/>
      <c r="F114" s="115"/>
      <c r="G114" s="116"/>
      <c r="H114" s="117" t="s">
        <v>66</v>
      </c>
      <c r="I114" s="121" t="s">
        <v>150</v>
      </c>
      <c r="J114" s="122"/>
      <c r="K114" s="90"/>
      <c r="L114" s="90"/>
      <c r="M114" s="90"/>
      <c r="N114" s="90"/>
      <c r="O114" s="90"/>
      <c r="P114" s="589"/>
      <c r="Q114" s="120"/>
      <c r="R114" s="607">
        <f t="shared" si="4"/>
        <v>0</v>
      </c>
      <c r="S114" s="140"/>
      <c r="T114" s="59"/>
      <c r="U114" s="60"/>
      <c r="V114" s="61"/>
      <c r="W114" s="59"/>
      <c r="X114" s="62"/>
      <c r="Z114" s="64"/>
      <c r="AA114" s="50">
        <f t="shared" si="3"/>
        <v>0</v>
      </c>
    </row>
    <row r="115" spans="1:27" ht="23.25" hidden="1" x14ac:dyDescent="0.35">
      <c r="A115" s="92"/>
      <c r="B115" s="93"/>
      <c r="C115" s="93"/>
      <c r="D115" s="93"/>
      <c r="E115" s="85"/>
      <c r="F115" s="115"/>
      <c r="G115" s="116"/>
      <c r="H115" s="117" t="s">
        <v>66</v>
      </c>
      <c r="I115" s="121" t="s">
        <v>151</v>
      </c>
      <c r="J115" s="122"/>
      <c r="K115" s="90"/>
      <c r="L115" s="90"/>
      <c r="M115" s="90"/>
      <c r="N115" s="90"/>
      <c r="O115" s="90"/>
      <c r="P115" s="589"/>
      <c r="Q115" s="120"/>
      <c r="R115" s="607">
        <f t="shared" si="4"/>
        <v>0</v>
      </c>
      <c r="S115" s="140"/>
      <c r="T115" s="59"/>
      <c r="U115" s="60"/>
      <c r="V115" s="61"/>
      <c r="W115" s="43"/>
      <c r="X115" s="73"/>
      <c r="Z115" s="64"/>
      <c r="AA115" s="50">
        <f t="shared" si="3"/>
        <v>0</v>
      </c>
    </row>
    <row r="116" spans="1:27" ht="23.25" hidden="1" x14ac:dyDescent="0.35">
      <c r="A116" s="92"/>
      <c r="B116" s="93"/>
      <c r="C116" s="93"/>
      <c r="D116" s="93"/>
      <c r="E116" s="85"/>
      <c r="F116" s="115"/>
      <c r="G116" s="116"/>
      <c r="H116" s="117" t="s">
        <v>66</v>
      </c>
      <c r="I116" s="121" t="s">
        <v>152</v>
      </c>
      <c r="J116" s="122"/>
      <c r="K116" s="90"/>
      <c r="L116" s="90"/>
      <c r="M116" s="90"/>
      <c r="N116" s="90"/>
      <c r="O116" s="90"/>
      <c r="P116" s="589"/>
      <c r="Q116" s="120"/>
      <c r="R116" s="607">
        <f t="shared" si="4"/>
        <v>0</v>
      </c>
      <c r="S116" s="140"/>
      <c r="T116" s="59"/>
      <c r="U116" s="60"/>
      <c r="V116" s="61"/>
      <c r="W116" s="59"/>
      <c r="X116" s="62"/>
      <c r="Z116" s="64"/>
      <c r="AA116" s="50">
        <f t="shared" si="3"/>
        <v>0</v>
      </c>
    </row>
    <row r="117" spans="1:27" ht="23.25" hidden="1" x14ac:dyDescent="0.35">
      <c r="A117" s="92"/>
      <c r="B117" s="93"/>
      <c r="C117" s="93"/>
      <c r="D117" s="93"/>
      <c r="E117" s="85"/>
      <c r="F117" s="115"/>
      <c r="G117" s="116"/>
      <c r="H117" s="117" t="s">
        <v>66</v>
      </c>
      <c r="I117" s="121" t="s">
        <v>153</v>
      </c>
      <c r="J117" s="122"/>
      <c r="K117" s="90"/>
      <c r="L117" s="90"/>
      <c r="M117" s="90"/>
      <c r="N117" s="90"/>
      <c r="O117" s="90"/>
      <c r="P117" s="589"/>
      <c r="Q117" s="120"/>
      <c r="R117" s="607">
        <f t="shared" si="4"/>
        <v>0</v>
      </c>
      <c r="S117" s="140"/>
      <c r="T117" s="59"/>
      <c r="U117" s="60"/>
      <c r="V117" s="61"/>
      <c r="W117" s="59"/>
      <c r="X117" s="62"/>
      <c r="Z117" s="64"/>
      <c r="AA117" s="50">
        <f t="shared" si="3"/>
        <v>0</v>
      </c>
    </row>
    <row r="118" spans="1:27" ht="23.25" hidden="1" x14ac:dyDescent="0.35">
      <c r="A118" s="92"/>
      <c r="B118" s="93"/>
      <c r="C118" s="93"/>
      <c r="D118" s="93"/>
      <c r="E118" s="85"/>
      <c r="F118" s="115"/>
      <c r="G118" s="116"/>
      <c r="H118" s="117" t="s">
        <v>154</v>
      </c>
      <c r="I118" s="121" t="s">
        <v>155</v>
      </c>
      <c r="J118" s="122"/>
      <c r="K118" s="90"/>
      <c r="L118" s="90"/>
      <c r="M118" s="90"/>
      <c r="N118" s="90"/>
      <c r="O118" s="90"/>
      <c r="P118" s="589"/>
      <c r="Q118" s="120"/>
      <c r="R118" s="607">
        <f t="shared" si="4"/>
        <v>0</v>
      </c>
      <c r="S118" s="140"/>
      <c r="T118" s="59"/>
      <c r="U118" s="60"/>
      <c r="V118" s="61"/>
      <c r="W118" s="59"/>
      <c r="X118" s="62"/>
      <c r="Z118" s="64"/>
      <c r="AA118" s="50">
        <f t="shared" si="3"/>
        <v>0</v>
      </c>
    </row>
    <row r="119" spans="1:27" ht="23.25" hidden="1" x14ac:dyDescent="0.35">
      <c r="A119" s="92"/>
      <c r="B119" s="93"/>
      <c r="C119" s="93"/>
      <c r="D119" s="93"/>
      <c r="E119" s="85"/>
      <c r="F119" s="115"/>
      <c r="G119" s="116"/>
      <c r="H119" s="117" t="s">
        <v>154</v>
      </c>
      <c r="I119" s="121" t="s">
        <v>156</v>
      </c>
      <c r="J119" s="122"/>
      <c r="K119" s="90"/>
      <c r="L119" s="90"/>
      <c r="M119" s="90"/>
      <c r="N119" s="90"/>
      <c r="O119" s="90"/>
      <c r="P119" s="589"/>
      <c r="Q119" s="120"/>
      <c r="R119" s="607">
        <f t="shared" si="4"/>
        <v>0</v>
      </c>
      <c r="S119" s="140"/>
      <c r="T119" s="59"/>
      <c r="U119" s="60"/>
      <c r="V119" s="61"/>
      <c r="W119" s="59"/>
      <c r="X119" s="62"/>
      <c r="Z119" s="64"/>
      <c r="AA119" s="50">
        <f t="shared" si="3"/>
        <v>0</v>
      </c>
    </row>
    <row r="120" spans="1:27" ht="23.25" hidden="1" x14ac:dyDescent="0.35">
      <c r="A120" s="92"/>
      <c r="B120" s="93"/>
      <c r="C120" s="93"/>
      <c r="D120" s="93"/>
      <c r="E120" s="85"/>
      <c r="F120" s="115"/>
      <c r="G120" s="116"/>
      <c r="H120" s="117" t="s">
        <v>157</v>
      </c>
      <c r="I120" s="121" t="s">
        <v>158</v>
      </c>
      <c r="J120" s="122"/>
      <c r="K120" s="90"/>
      <c r="L120" s="90"/>
      <c r="M120" s="90"/>
      <c r="N120" s="90"/>
      <c r="O120" s="90"/>
      <c r="P120" s="589"/>
      <c r="Q120" s="120"/>
      <c r="R120" s="607">
        <f t="shared" si="4"/>
        <v>0</v>
      </c>
      <c r="S120" s="140"/>
      <c r="T120" s="59"/>
      <c r="U120" s="60"/>
      <c r="V120" s="61"/>
      <c r="W120" s="59"/>
      <c r="X120" s="62"/>
      <c r="Z120" s="64"/>
      <c r="AA120" s="50">
        <f t="shared" si="3"/>
        <v>0</v>
      </c>
    </row>
    <row r="121" spans="1:27" ht="23.25" hidden="1" x14ac:dyDescent="0.35">
      <c r="A121" s="92"/>
      <c r="B121" s="93"/>
      <c r="C121" s="93"/>
      <c r="D121" s="93"/>
      <c r="E121" s="85"/>
      <c r="F121" s="115"/>
      <c r="G121" s="116"/>
      <c r="H121" s="117" t="s">
        <v>159</v>
      </c>
      <c r="I121" s="121" t="s">
        <v>160</v>
      </c>
      <c r="J121" s="122"/>
      <c r="K121" s="90"/>
      <c r="L121" s="90"/>
      <c r="M121" s="90"/>
      <c r="N121" s="90"/>
      <c r="O121" s="90"/>
      <c r="P121" s="589"/>
      <c r="Q121" s="120"/>
      <c r="R121" s="607">
        <f t="shared" si="4"/>
        <v>0</v>
      </c>
      <c r="S121" s="140"/>
      <c r="T121" s="59"/>
      <c r="U121" s="60"/>
      <c r="V121" s="61"/>
      <c r="W121" s="59"/>
      <c r="X121" s="62"/>
      <c r="Z121" s="64"/>
      <c r="AA121" s="50">
        <f t="shared" si="3"/>
        <v>0</v>
      </c>
    </row>
    <row r="122" spans="1:27" ht="23.25" hidden="1" x14ac:dyDescent="0.35">
      <c r="A122" s="92"/>
      <c r="B122" s="93"/>
      <c r="C122" s="93"/>
      <c r="D122" s="93"/>
      <c r="E122" s="85"/>
      <c r="F122" s="115"/>
      <c r="G122" s="116"/>
      <c r="H122" s="117" t="s">
        <v>161</v>
      </c>
      <c r="I122" s="121" t="s">
        <v>162</v>
      </c>
      <c r="J122" s="122"/>
      <c r="K122" s="90"/>
      <c r="L122" s="90"/>
      <c r="M122" s="90"/>
      <c r="N122" s="90"/>
      <c r="O122" s="90"/>
      <c r="P122" s="589"/>
      <c r="Q122" s="120"/>
      <c r="R122" s="607">
        <f t="shared" si="4"/>
        <v>0</v>
      </c>
      <c r="S122" s="140"/>
      <c r="T122" s="59"/>
      <c r="U122" s="60"/>
      <c r="V122" s="61"/>
      <c r="W122" s="59"/>
      <c r="X122" s="62"/>
      <c r="Z122" s="64"/>
      <c r="AA122" s="50">
        <f t="shared" si="3"/>
        <v>0</v>
      </c>
    </row>
    <row r="123" spans="1:27" ht="23.25" hidden="1" x14ac:dyDescent="0.35">
      <c r="A123" s="92"/>
      <c r="B123" s="93"/>
      <c r="C123" s="93"/>
      <c r="D123" s="93"/>
      <c r="E123" s="85"/>
      <c r="F123" s="115"/>
      <c r="G123" s="116"/>
      <c r="H123" s="117" t="s">
        <v>161</v>
      </c>
      <c r="I123" s="121" t="s">
        <v>163</v>
      </c>
      <c r="J123" s="122"/>
      <c r="K123" s="90"/>
      <c r="L123" s="90"/>
      <c r="M123" s="90"/>
      <c r="N123" s="90"/>
      <c r="O123" s="90"/>
      <c r="P123" s="589"/>
      <c r="Q123" s="120"/>
      <c r="R123" s="607">
        <f t="shared" si="4"/>
        <v>0</v>
      </c>
      <c r="S123" s="140"/>
      <c r="T123" s="59"/>
      <c r="U123" s="60"/>
      <c r="V123" s="61"/>
      <c r="W123" s="43"/>
      <c r="X123" s="73"/>
      <c r="Z123" s="64"/>
      <c r="AA123" s="50">
        <f t="shared" si="3"/>
        <v>0</v>
      </c>
    </row>
    <row r="124" spans="1:27" ht="23.25" hidden="1" x14ac:dyDescent="0.35">
      <c r="A124" s="92"/>
      <c r="B124" s="93"/>
      <c r="C124" s="93"/>
      <c r="D124" s="93"/>
      <c r="E124" s="85"/>
      <c r="F124" s="115"/>
      <c r="G124" s="116"/>
      <c r="H124" s="117" t="s">
        <v>161</v>
      </c>
      <c r="I124" s="121" t="s">
        <v>164</v>
      </c>
      <c r="J124" s="122"/>
      <c r="K124" s="90"/>
      <c r="L124" s="90"/>
      <c r="M124" s="90"/>
      <c r="N124" s="90"/>
      <c r="O124" s="90"/>
      <c r="P124" s="589"/>
      <c r="Q124" s="120"/>
      <c r="R124" s="607">
        <f t="shared" si="4"/>
        <v>0</v>
      </c>
      <c r="S124" s="140"/>
      <c r="T124" s="59"/>
      <c r="U124" s="60"/>
      <c r="V124" s="61"/>
      <c r="W124" s="59"/>
      <c r="X124" s="62"/>
      <c r="Z124" s="64"/>
      <c r="AA124" s="50">
        <f t="shared" si="3"/>
        <v>0</v>
      </c>
    </row>
    <row r="125" spans="1:27" ht="23.25" hidden="1" x14ac:dyDescent="0.35">
      <c r="A125" s="92"/>
      <c r="B125" s="93"/>
      <c r="C125" s="93"/>
      <c r="D125" s="93"/>
      <c r="E125" s="85"/>
      <c r="F125" s="115"/>
      <c r="G125" s="116"/>
      <c r="H125" s="117" t="s">
        <v>66</v>
      </c>
      <c r="I125" s="121" t="s">
        <v>165</v>
      </c>
      <c r="J125" s="122"/>
      <c r="K125" s="90"/>
      <c r="L125" s="90"/>
      <c r="M125" s="90"/>
      <c r="N125" s="90"/>
      <c r="O125" s="90"/>
      <c r="P125" s="589"/>
      <c r="Q125" s="120"/>
      <c r="R125" s="607">
        <f t="shared" si="4"/>
        <v>0</v>
      </c>
      <c r="S125" s="140"/>
      <c r="T125" s="59"/>
      <c r="U125" s="60"/>
      <c r="V125" s="61"/>
      <c r="W125" s="43"/>
      <c r="X125" s="73"/>
      <c r="Z125" s="64"/>
      <c r="AA125" s="50">
        <f t="shared" si="3"/>
        <v>0</v>
      </c>
    </row>
    <row r="126" spans="1:27" ht="23.25" hidden="1" x14ac:dyDescent="0.35">
      <c r="A126" s="92"/>
      <c r="B126" s="93"/>
      <c r="C126" s="93"/>
      <c r="D126" s="93"/>
      <c r="E126" s="85"/>
      <c r="F126" s="115"/>
      <c r="G126" s="116"/>
      <c r="H126" s="117" t="s">
        <v>66</v>
      </c>
      <c r="I126" s="121" t="s">
        <v>166</v>
      </c>
      <c r="J126" s="122"/>
      <c r="K126" s="90"/>
      <c r="L126" s="90"/>
      <c r="M126" s="90"/>
      <c r="N126" s="90"/>
      <c r="O126" s="90"/>
      <c r="P126" s="589"/>
      <c r="Q126" s="120"/>
      <c r="R126" s="607">
        <f t="shared" si="4"/>
        <v>0</v>
      </c>
      <c r="S126" s="140"/>
      <c r="T126" s="59"/>
      <c r="U126" s="60"/>
      <c r="V126" s="61"/>
      <c r="W126" s="59"/>
      <c r="X126" s="62"/>
      <c r="Z126" s="64"/>
      <c r="AA126" s="50">
        <f t="shared" si="3"/>
        <v>0</v>
      </c>
    </row>
    <row r="127" spans="1:27" ht="23.25" hidden="1" x14ac:dyDescent="0.35">
      <c r="A127" s="92"/>
      <c r="B127" s="93"/>
      <c r="C127" s="93"/>
      <c r="D127" s="93"/>
      <c r="E127" s="85"/>
      <c r="F127" s="115"/>
      <c r="G127" s="116"/>
      <c r="H127" s="117" t="s">
        <v>66</v>
      </c>
      <c r="I127" s="121" t="s">
        <v>167</v>
      </c>
      <c r="J127" s="122"/>
      <c r="K127" s="90"/>
      <c r="L127" s="90"/>
      <c r="M127" s="90"/>
      <c r="N127" s="90"/>
      <c r="O127" s="90"/>
      <c r="P127" s="589"/>
      <c r="Q127" s="120"/>
      <c r="R127" s="607">
        <f t="shared" si="4"/>
        <v>0</v>
      </c>
      <c r="S127" s="140"/>
      <c r="T127" s="59"/>
      <c r="U127" s="60"/>
      <c r="V127" s="61"/>
      <c r="W127" s="43"/>
      <c r="X127" s="73"/>
      <c r="Z127" s="64"/>
      <c r="AA127" s="50">
        <f t="shared" si="3"/>
        <v>0</v>
      </c>
    </row>
    <row r="128" spans="1:27" ht="23.25" hidden="1" x14ac:dyDescent="0.35">
      <c r="A128" s="92"/>
      <c r="B128" s="93"/>
      <c r="C128" s="93"/>
      <c r="D128" s="93"/>
      <c r="E128" s="85"/>
      <c r="F128" s="115"/>
      <c r="G128" s="116"/>
      <c r="H128" s="117" t="s">
        <v>66</v>
      </c>
      <c r="I128" s="121" t="s">
        <v>168</v>
      </c>
      <c r="J128" s="122"/>
      <c r="K128" s="90"/>
      <c r="L128" s="90"/>
      <c r="M128" s="90"/>
      <c r="N128" s="90"/>
      <c r="O128" s="90"/>
      <c r="P128" s="589"/>
      <c r="Q128" s="120"/>
      <c r="R128" s="607">
        <f t="shared" si="4"/>
        <v>0</v>
      </c>
      <c r="S128" s="140"/>
      <c r="T128" s="59"/>
      <c r="U128" s="60"/>
      <c r="V128" s="61"/>
      <c r="W128" s="59"/>
      <c r="X128" s="62"/>
      <c r="Z128" s="64"/>
      <c r="AA128" s="50">
        <f t="shared" si="3"/>
        <v>0</v>
      </c>
    </row>
    <row r="129" spans="1:27" ht="23.25" hidden="1" x14ac:dyDescent="0.35">
      <c r="A129" s="92"/>
      <c r="B129" s="93"/>
      <c r="C129" s="93"/>
      <c r="D129" s="93"/>
      <c r="E129" s="85"/>
      <c r="F129" s="115"/>
      <c r="G129" s="116"/>
      <c r="H129" s="117" t="s">
        <v>169</v>
      </c>
      <c r="I129" s="121" t="s">
        <v>170</v>
      </c>
      <c r="J129" s="122"/>
      <c r="K129" s="90"/>
      <c r="L129" s="90"/>
      <c r="M129" s="90"/>
      <c r="N129" s="90"/>
      <c r="O129" s="90"/>
      <c r="P129" s="589"/>
      <c r="Q129" s="120"/>
      <c r="R129" s="607">
        <f t="shared" si="4"/>
        <v>0</v>
      </c>
      <c r="S129" s="140"/>
      <c r="T129" s="59"/>
      <c r="U129" s="60"/>
      <c r="V129" s="61"/>
      <c r="W129" s="59"/>
      <c r="X129" s="62"/>
      <c r="Z129" s="64"/>
      <c r="AA129" s="50">
        <f t="shared" si="3"/>
        <v>0</v>
      </c>
    </row>
    <row r="130" spans="1:27" ht="23.25" hidden="1" x14ac:dyDescent="0.35">
      <c r="A130" s="92"/>
      <c r="B130" s="93"/>
      <c r="C130" s="93"/>
      <c r="D130" s="93"/>
      <c r="E130" s="85"/>
      <c r="F130" s="115"/>
      <c r="G130" s="116"/>
      <c r="H130" s="117" t="s">
        <v>169</v>
      </c>
      <c r="I130" s="121" t="s">
        <v>171</v>
      </c>
      <c r="J130" s="122"/>
      <c r="K130" s="90"/>
      <c r="L130" s="90"/>
      <c r="M130" s="90"/>
      <c r="N130" s="90"/>
      <c r="O130" s="90"/>
      <c r="P130" s="589"/>
      <c r="Q130" s="120"/>
      <c r="R130" s="607">
        <f t="shared" si="4"/>
        <v>0</v>
      </c>
      <c r="S130" s="140"/>
      <c r="T130" s="59"/>
      <c r="U130" s="60"/>
      <c r="V130" s="61"/>
      <c r="W130" s="59"/>
      <c r="X130" s="62"/>
      <c r="Z130" s="64"/>
      <c r="AA130" s="50">
        <f t="shared" si="3"/>
        <v>0</v>
      </c>
    </row>
    <row r="131" spans="1:27" ht="23.25" hidden="1" x14ac:dyDescent="0.35">
      <c r="A131" s="92"/>
      <c r="B131" s="93"/>
      <c r="C131" s="93"/>
      <c r="D131" s="93"/>
      <c r="E131" s="85"/>
      <c r="F131" s="115"/>
      <c r="G131" s="116"/>
      <c r="H131" s="117" t="s">
        <v>169</v>
      </c>
      <c r="I131" s="121" t="s">
        <v>172</v>
      </c>
      <c r="J131" s="122"/>
      <c r="K131" s="90"/>
      <c r="L131" s="90"/>
      <c r="M131" s="90"/>
      <c r="N131" s="90"/>
      <c r="O131" s="90"/>
      <c r="P131" s="589"/>
      <c r="Q131" s="120"/>
      <c r="R131" s="607">
        <f t="shared" si="4"/>
        <v>0</v>
      </c>
      <c r="S131" s="140"/>
      <c r="T131" s="59"/>
      <c r="U131" s="60"/>
      <c r="V131" s="61"/>
      <c r="W131" s="59"/>
      <c r="X131" s="62"/>
      <c r="Z131" s="64"/>
      <c r="AA131" s="50">
        <f t="shared" si="3"/>
        <v>0</v>
      </c>
    </row>
    <row r="132" spans="1:27" ht="23.25" hidden="1" x14ac:dyDescent="0.35">
      <c r="A132" s="92"/>
      <c r="B132" s="93"/>
      <c r="C132" s="93"/>
      <c r="D132" s="93"/>
      <c r="E132" s="85"/>
      <c r="F132" s="115"/>
      <c r="G132" s="116"/>
      <c r="H132" s="117" t="s">
        <v>173</v>
      </c>
      <c r="I132" s="121" t="s">
        <v>174</v>
      </c>
      <c r="J132" s="122"/>
      <c r="K132" s="90"/>
      <c r="L132" s="90"/>
      <c r="M132" s="90"/>
      <c r="N132" s="90"/>
      <c r="O132" s="90"/>
      <c r="P132" s="589"/>
      <c r="Q132" s="120"/>
      <c r="R132" s="607">
        <f t="shared" si="4"/>
        <v>0</v>
      </c>
      <c r="S132" s="140"/>
      <c r="T132" s="59"/>
      <c r="U132" s="60"/>
      <c r="V132" s="61"/>
      <c r="W132" s="59"/>
      <c r="X132" s="62"/>
      <c r="Z132" s="64"/>
      <c r="AA132" s="50">
        <f t="shared" si="3"/>
        <v>0</v>
      </c>
    </row>
    <row r="133" spans="1:27" ht="23.25" hidden="1" x14ac:dyDescent="0.35">
      <c r="A133" s="92"/>
      <c r="B133" s="93"/>
      <c r="C133" s="93"/>
      <c r="D133" s="93"/>
      <c r="E133" s="85"/>
      <c r="F133" s="115"/>
      <c r="G133" s="116"/>
      <c r="H133" s="117" t="s">
        <v>175</v>
      </c>
      <c r="I133" s="121" t="s">
        <v>176</v>
      </c>
      <c r="J133" s="122"/>
      <c r="K133" s="90"/>
      <c r="L133" s="90"/>
      <c r="M133" s="90"/>
      <c r="N133" s="90"/>
      <c r="O133" s="90"/>
      <c r="P133" s="589"/>
      <c r="Q133" s="120"/>
      <c r="R133" s="607">
        <f t="shared" si="4"/>
        <v>0</v>
      </c>
      <c r="S133" s="140"/>
      <c r="T133" s="59"/>
      <c r="U133" s="60"/>
      <c r="V133" s="61"/>
      <c r="W133" s="59"/>
      <c r="X133" s="62"/>
      <c r="Z133" s="64"/>
      <c r="AA133" s="50">
        <f t="shared" si="3"/>
        <v>0</v>
      </c>
    </row>
    <row r="134" spans="1:27" ht="23.25" hidden="1" x14ac:dyDescent="0.35">
      <c r="A134" s="92"/>
      <c r="B134" s="93"/>
      <c r="C134" s="93"/>
      <c r="D134" s="93"/>
      <c r="E134" s="85"/>
      <c r="F134" s="115"/>
      <c r="G134" s="116"/>
      <c r="H134" s="117" t="s">
        <v>177</v>
      </c>
      <c r="I134" s="121" t="s">
        <v>178</v>
      </c>
      <c r="J134" s="122"/>
      <c r="K134" s="90"/>
      <c r="L134" s="90"/>
      <c r="M134" s="90"/>
      <c r="N134" s="90"/>
      <c r="O134" s="90"/>
      <c r="P134" s="589"/>
      <c r="Q134" s="120"/>
      <c r="R134" s="607">
        <f t="shared" si="4"/>
        <v>0</v>
      </c>
      <c r="S134" s="140"/>
      <c r="T134" s="59"/>
      <c r="U134" s="60"/>
      <c r="V134" s="61"/>
      <c r="W134" s="59"/>
      <c r="X134" s="62"/>
      <c r="Z134" s="64"/>
      <c r="AA134" s="50">
        <f t="shared" si="3"/>
        <v>0</v>
      </c>
    </row>
    <row r="135" spans="1:27" ht="23.25" hidden="1" x14ac:dyDescent="0.35">
      <c r="A135" s="92"/>
      <c r="B135" s="93"/>
      <c r="C135" s="93"/>
      <c r="D135" s="93"/>
      <c r="E135" s="85"/>
      <c r="F135" s="115"/>
      <c r="G135" s="116"/>
      <c r="H135" s="117" t="s">
        <v>173</v>
      </c>
      <c r="I135" s="121" t="s">
        <v>179</v>
      </c>
      <c r="J135" s="122"/>
      <c r="K135" s="90"/>
      <c r="L135" s="90"/>
      <c r="M135" s="90"/>
      <c r="N135" s="90"/>
      <c r="O135" s="90"/>
      <c r="P135" s="589"/>
      <c r="Q135" s="120"/>
      <c r="R135" s="607">
        <f t="shared" si="4"/>
        <v>0</v>
      </c>
      <c r="S135" s="140"/>
      <c r="T135" s="59"/>
      <c r="U135" s="60"/>
      <c r="V135" s="61"/>
      <c r="W135" s="43"/>
      <c r="X135" s="73"/>
      <c r="Z135" s="64"/>
      <c r="AA135" s="50">
        <f t="shared" si="3"/>
        <v>0</v>
      </c>
    </row>
    <row r="136" spans="1:27" ht="23.25" hidden="1" x14ac:dyDescent="0.35">
      <c r="A136" s="92"/>
      <c r="B136" s="93"/>
      <c r="C136" s="93"/>
      <c r="D136" s="93"/>
      <c r="E136" s="85"/>
      <c r="F136" s="115"/>
      <c r="G136" s="116"/>
      <c r="H136" s="117" t="s">
        <v>180</v>
      </c>
      <c r="I136" s="121" t="s">
        <v>181</v>
      </c>
      <c r="J136" s="122"/>
      <c r="K136" s="90"/>
      <c r="L136" s="90"/>
      <c r="M136" s="90"/>
      <c r="N136" s="90"/>
      <c r="O136" s="90"/>
      <c r="P136" s="589"/>
      <c r="Q136" s="120"/>
      <c r="R136" s="607">
        <f t="shared" si="4"/>
        <v>0</v>
      </c>
      <c r="S136" s="140"/>
      <c r="T136" s="59"/>
      <c r="U136" s="60"/>
      <c r="V136" s="61"/>
      <c r="W136" s="59"/>
      <c r="X136" s="62"/>
      <c r="Z136" s="64"/>
      <c r="AA136" s="50">
        <f t="shared" si="3"/>
        <v>0</v>
      </c>
    </row>
    <row r="137" spans="1:27" ht="23.25" hidden="1" x14ac:dyDescent="0.35">
      <c r="A137" s="92"/>
      <c r="B137" s="93"/>
      <c r="C137" s="93"/>
      <c r="D137" s="93"/>
      <c r="E137" s="85"/>
      <c r="F137" s="115"/>
      <c r="G137" s="116"/>
      <c r="H137" s="117" t="s">
        <v>182</v>
      </c>
      <c r="I137" s="121" t="s">
        <v>183</v>
      </c>
      <c r="J137" s="122"/>
      <c r="K137" s="90"/>
      <c r="L137" s="90"/>
      <c r="M137" s="90"/>
      <c r="N137" s="90"/>
      <c r="O137" s="90"/>
      <c r="P137" s="589"/>
      <c r="Q137" s="120"/>
      <c r="R137" s="607">
        <f t="shared" si="4"/>
        <v>0</v>
      </c>
      <c r="S137" s="140"/>
      <c r="T137" s="59"/>
      <c r="U137" s="60"/>
      <c r="V137" s="61"/>
      <c r="W137" s="43"/>
      <c r="X137" s="73"/>
      <c r="Z137" s="64"/>
      <c r="AA137" s="50">
        <f t="shared" si="3"/>
        <v>0</v>
      </c>
    </row>
    <row r="138" spans="1:27" ht="23.25" hidden="1" x14ac:dyDescent="0.35">
      <c r="A138" s="92"/>
      <c r="B138" s="93"/>
      <c r="C138" s="93"/>
      <c r="D138" s="93"/>
      <c r="E138" s="85"/>
      <c r="F138" s="115"/>
      <c r="G138" s="116"/>
      <c r="H138" s="117" t="s">
        <v>184</v>
      </c>
      <c r="I138" s="121" t="s">
        <v>185</v>
      </c>
      <c r="J138" s="122"/>
      <c r="K138" s="90"/>
      <c r="L138" s="90"/>
      <c r="M138" s="90"/>
      <c r="N138" s="90"/>
      <c r="O138" s="90"/>
      <c r="P138" s="589"/>
      <c r="Q138" s="120"/>
      <c r="R138" s="607">
        <f t="shared" si="4"/>
        <v>0</v>
      </c>
      <c r="S138" s="140"/>
      <c r="T138" s="59"/>
      <c r="U138" s="60"/>
      <c r="V138" s="61"/>
      <c r="W138" s="59"/>
      <c r="X138" s="62"/>
      <c r="Z138" s="64"/>
      <c r="AA138" s="50">
        <f t="shared" si="3"/>
        <v>0</v>
      </c>
    </row>
    <row r="139" spans="1:27" ht="23.25" hidden="1" x14ac:dyDescent="0.35">
      <c r="A139" s="92"/>
      <c r="B139" s="93"/>
      <c r="C139" s="93"/>
      <c r="D139" s="93"/>
      <c r="E139" s="85"/>
      <c r="F139" s="115"/>
      <c r="G139" s="116"/>
      <c r="H139" s="117" t="s">
        <v>186</v>
      </c>
      <c r="I139" s="121" t="s">
        <v>187</v>
      </c>
      <c r="J139" s="122"/>
      <c r="K139" s="90"/>
      <c r="L139" s="90"/>
      <c r="M139" s="90"/>
      <c r="N139" s="90"/>
      <c r="O139" s="90"/>
      <c r="P139" s="589"/>
      <c r="Q139" s="120"/>
      <c r="R139" s="607">
        <f t="shared" si="4"/>
        <v>0</v>
      </c>
      <c r="S139" s="140"/>
      <c r="T139" s="59"/>
      <c r="U139" s="60"/>
      <c r="V139" s="61"/>
      <c r="W139" s="43"/>
      <c r="X139" s="73"/>
      <c r="Z139" s="64"/>
      <c r="AA139" s="50">
        <f t="shared" si="3"/>
        <v>0</v>
      </c>
    </row>
    <row r="140" spans="1:27" ht="23.25" hidden="1" x14ac:dyDescent="0.35">
      <c r="A140" s="92"/>
      <c r="B140" s="93"/>
      <c r="C140" s="93"/>
      <c r="D140" s="93"/>
      <c r="E140" s="85"/>
      <c r="F140" s="115"/>
      <c r="G140" s="116"/>
      <c r="H140" s="117" t="s">
        <v>188</v>
      </c>
      <c r="I140" s="121" t="s">
        <v>189</v>
      </c>
      <c r="J140" s="122"/>
      <c r="K140" s="90"/>
      <c r="L140" s="90"/>
      <c r="M140" s="90"/>
      <c r="N140" s="90"/>
      <c r="O140" s="90"/>
      <c r="P140" s="589"/>
      <c r="Q140" s="120"/>
      <c r="R140" s="607">
        <f t="shared" si="4"/>
        <v>0</v>
      </c>
      <c r="S140" s="140"/>
      <c r="T140" s="59"/>
      <c r="U140" s="60"/>
      <c r="V140" s="61"/>
      <c r="W140" s="59"/>
      <c r="X140" s="62"/>
      <c r="Z140" s="64"/>
      <c r="AA140" s="50">
        <f t="shared" si="3"/>
        <v>0</v>
      </c>
    </row>
    <row r="141" spans="1:27" ht="23.25" hidden="1" x14ac:dyDescent="0.35">
      <c r="A141" s="92"/>
      <c r="B141" s="93"/>
      <c r="C141" s="93"/>
      <c r="D141" s="93"/>
      <c r="E141" s="85"/>
      <c r="F141" s="115"/>
      <c r="G141" s="116"/>
      <c r="H141" s="117" t="s">
        <v>66</v>
      </c>
      <c r="I141" s="121" t="s">
        <v>190</v>
      </c>
      <c r="J141" s="122"/>
      <c r="K141" s="90"/>
      <c r="L141" s="90"/>
      <c r="M141" s="90"/>
      <c r="N141" s="90"/>
      <c r="O141" s="90"/>
      <c r="P141" s="589"/>
      <c r="Q141" s="120"/>
      <c r="R141" s="607">
        <f t="shared" si="4"/>
        <v>0</v>
      </c>
      <c r="S141" s="140"/>
      <c r="T141" s="59"/>
      <c r="U141" s="60"/>
      <c r="V141" s="61"/>
      <c r="W141" s="59"/>
      <c r="X141" s="62"/>
      <c r="Z141" s="64"/>
      <c r="AA141" s="50">
        <f t="shared" si="3"/>
        <v>0</v>
      </c>
    </row>
    <row r="142" spans="1:27" ht="23.25" hidden="1" x14ac:dyDescent="0.35">
      <c r="A142" s="92"/>
      <c r="B142" s="93"/>
      <c r="C142" s="93"/>
      <c r="D142" s="93"/>
      <c r="E142" s="85"/>
      <c r="F142" s="115"/>
      <c r="G142" s="116"/>
      <c r="H142" s="117" t="s">
        <v>66</v>
      </c>
      <c r="I142" s="121" t="s">
        <v>191</v>
      </c>
      <c r="J142" s="122"/>
      <c r="K142" s="90"/>
      <c r="L142" s="90"/>
      <c r="M142" s="90"/>
      <c r="N142" s="90"/>
      <c r="O142" s="90"/>
      <c r="P142" s="589"/>
      <c r="Q142" s="120"/>
      <c r="R142" s="607">
        <f t="shared" si="4"/>
        <v>0</v>
      </c>
      <c r="S142" s="140"/>
      <c r="T142" s="59"/>
      <c r="U142" s="60"/>
      <c r="V142" s="61"/>
      <c r="W142" s="59"/>
      <c r="X142" s="62"/>
      <c r="Z142" s="64"/>
      <c r="AA142" s="50">
        <f t="shared" si="3"/>
        <v>0</v>
      </c>
    </row>
    <row r="143" spans="1:27" ht="23.25" hidden="1" x14ac:dyDescent="0.35">
      <c r="A143" s="92"/>
      <c r="B143" s="93"/>
      <c r="C143" s="93"/>
      <c r="D143" s="93"/>
      <c r="E143" s="85"/>
      <c r="F143" s="115"/>
      <c r="G143" s="116"/>
      <c r="H143" s="117" t="s">
        <v>66</v>
      </c>
      <c r="I143" s="121" t="s">
        <v>192</v>
      </c>
      <c r="J143" s="122"/>
      <c r="K143" s="90"/>
      <c r="L143" s="90"/>
      <c r="M143" s="90"/>
      <c r="N143" s="90"/>
      <c r="O143" s="90"/>
      <c r="P143" s="589"/>
      <c r="Q143" s="120"/>
      <c r="R143" s="607">
        <f>+N143+Q143-L143</f>
        <v>0</v>
      </c>
      <c r="S143" s="140"/>
      <c r="T143" s="59"/>
      <c r="U143" s="60"/>
      <c r="V143" s="61"/>
      <c r="W143" s="59"/>
      <c r="X143" s="62"/>
      <c r="Z143" s="64"/>
      <c r="AA143" s="50">
        <f t="shared" si="3"/>
        <v>0</v>
      </c>
    </row>
    <row r="144" spans="1:27" ht="23.25" hidden="1" x14ac:dyDescent="0.35">
      <c r="A144" s="92"/>
      <c r="B144" s="93"/>
      <c r="C144" s="93"/>
      <c r="D144" s="93"/>
      <c r="E144" s="85"/>
      <c r="F144" s="115"/>
      <c r="G144" s="116"/>
      <c r="H144" s="117" t="s">
        <v>193</v>
      </c>
      <c r="I144" s="121" t="s">
        <v>194</v>
      </c>
      <c r="J144" s="122"/>
      <c r="K144" s="90"/>
      <c r="L144" s="90"/>
      <c r="M144" s="90"/>
      <c r="N144" s="90"/>
      <c r="O144" s="90"/>
      <c r="P144" s="589"/>
      <c r="Q144" s="120"/>
      <c r="R144" s="607">
        <f>+N144+Q144-L144</f>
        <v>0</v>
      </c>
      <c r="S144" s="140"/>
      <c r="T144" s="59"/>
      <c r="U144" s="60"/>
      <c r="V144" s="61"/>
      <c r="W144" s="59"/>
      <c r="X144" s="62"/>
      <c r="Z144" s="64"/>
      <c r="AA144" s="50">
        <f t="shared" ref="AA144:AA207" si="5">+Q144-Z144</f>
        <v>0</v>
      </c>
    </row>
    <row r="145" spans="1:27" ht="23.25" hidden="1" x14ac:dyDescent="0.35">
      <c r="A145" s="92"/>
      <c r="B145" s="93"/>
      <c r="C145" s="93"/>
      <c r="D145" s="93"/>
      <c r="E145" s="85"/>
      <c r="F145" s="115"/>
      <c r="G145" s="116"/>
      <c r="H145" s="117" t="s">
        <v>66</v>
      </c>
      <c r="I145" s="121" t="s">
        <v>195</v>
      </c>
      <c r="J145" s="122"/>
      <c r="K145" s="90"/>
      <c r="L145" s="90"/>
      <c r="M145" s="90"/>
      <c r="N145" s="90"/>
      <c r="O145" s="90"/>
      <c r="P145" s="589"/>
      <c r="Q145" s="120"/>
      <c r="R145" s="607">
        <f>+N145+Q145-L145</f>
        <v>0</v>
      </c>
      <c r="S145" s="140"/>
      <c r="T145" s="59"/>
      <c r="U145" s="60"/>
      <c r="V145" s="61"/>
      <c r="W145" s="59"/>
      <c r="X145" s="62"/>
      <c r="Z145" s="64"/>
      <c r="AA145" s="50">
        <f t="shared" si="5"/>
        <v>0</v>
      </c>
    </row>
    <row r="146" spans="1:27" ht="23.25" hidden="1" x14ac:dyDescent="0.35">
      <c r="A146" s="92"/>
      <c r="B146" s="93"/>
      <c r="C146" s="93"/>
      <c r="D146" s="93"/>
      <c r="E146" s="85"/>
      <c r="F146" s="115"/>
      <c r="G146" s="116"/>
      <c r="H146" s="123" t="s">
        <v>196</v>
      </c>
      <c r="I146" s="124" t="s">
        <v>197</v>
      </c>
      <c r="J146" s="125"/>
      <c r="K146" s="90"/>
      <c r="L146" s="90"/>
      <c r="M146" s="90"/>
      <c r="N146" s="90"/>
      <c r="O146" s="90"/>
      <c r="P146" s="589"/>
      <c r="Q146" s="120"/>
      <c r="R146" s="607"/>
      <c r="S146" s="140"/>
      <c r="T146" s="59"/>
      <c r="U146" s="60"/>
      <c r="V146" s="61"/>
      <c r="W146" s="59"/>
      <c r="X146" s="62"/>
      <c r="Z146" s="64"/>
      <c r="AA146" s="50">
        <f t="shared" si="5"/>
        <v>0</v>
      </c>
    </row>
    <row r="147" spans="1:27" ht="23.25" hidden="1" x14ac:dyDescent="0.35">
      <c r="A147" s="92"/>
      <c r="B147" s="93"/>
      <c r="C147" s="93"/>
      <c r="D147" s="93"/>
      <c r="E147" s="85"/>
      <c r="F147" s="115"/>
      <c r="G147" s="116"/>
      <c r="H147" s="117" t="s">
        <v>198</v>
      </c>
      <c r="I147" s="121" t="s">
        <v>199</v>
      </c>
      <c r="J147" s="122"/>
      <c r="K147" s="90"/>
      <c r="L147" s="90"/>
      <c r="M147" s="90"/>
      <c r="N147" s="90"/>
      <c r="O147" s="90"/>
      <c r="P147" s="589"/>
      <c r="Q147" s="120"/>
      <c r="R147" s="607">
        <f t="shared" ref="R147:R210" si="6">+N147+Q147-L147</f>
        <v>0</v>
      </c>
      <c r="S147" s="140"/>
      <c r="T147" s="59"/>
      <c r="U147" s="60"/>
      <c r="V147" s="61"/>
      <c r="W147" s="59"/>
      <c r="X147" s="62"/>
      <c r="Z147" s="64"/>
      <c r="AA147" s="50">
        <f t="shared" si="5"/>
        <v>0</v>
      </c>
    </row>
    <row r="148" spans="1:27" ht="23.25" hidden="1" x14ac:dyDescent="0.35">
      <c r="A148" s="92"/>
      <c r="B148" s="93"/>
      <c r="C148" s="93"/>
      <c r="D148" s="93"/>
      <c r="E148" s="85"/>
      <c r="F148" s="115"/>
      <c r="G148" s="116"/>
      <c r="H148" s="117" t="s">
        <v>200</v>
      </c>
      <c r="I148" s="121" t="s">
        <v>201</v>
      </c>
      <c r="J148" s="122"/>
      <c r="K148" s="90"/>
      <c r="L148" s="90"/>
      <c r="M148" s="90"/>
      <c r="N148" s="90"/>
      <c r="O148" s="90"/>
      <c r="P148" s="589"/>
      <c r="Q148" s="120"/>
      <c r="R148" s="607">
        <f t="shared" si="6"/>
        <v>0</v>
      </c>
      <c r="S148" s="140"/>
      <c r="T148" s="59"/>
      <c r="U148" s="60"/>
      <c r="V148" s="61"/>
      <c r="W148" s="43"/>
      <c r="X148" s="73"/>
      <c r="Z148" s="64"/>
      <c r="AA148" s="50">
        <f t="shared" si="5"/>
        <v>0</v>
      </c>
    </row>
    <row r="149" spans="1:27" ht="23.25" hidden="1" x14ac:dyDescent="0.35">
      <c r="A149" s="92"/>
      <c r="B149" s="93"/>
      <c r="C149" s="93"/>
      <c r="D149" s="93"/>
      <c r="E149" s="85"/>
      <c r="F149" s="115"/>
      <c r="G149" s="116"/>
      <c r="H149" s="117" t="s">
        <v>202</v>
      </c>
      <c r="I149" s="121" t="s">
        <v>203</v>
      </c>
      <c r="J149" s="122"/>
      <c r="K149" s="90"/>
      <c r="L149" s="90"/>
      <c r="M149" s="90"/>
      <c r="N149" s="90"/>
      <c r="O149" s="90"/>
      <c r="P149" s="589"/>
      <c r="Q149" s="120"/>
      <c r="R149" s="607">
        <f t="shared" si="6"/>
        <v>0</v>
      </c>
      <c r="S149" s="140"/>
      <c r="T149" s="59"/>
      <c r="U149" s="60"/>
      <c r="V149" s="61"/>
      <c r="W149" s="59"/>
      <c r="X149" s="62"/>
      <c r="Z149" s="64"/>
      <c r="AA149" s="50">
        <f t="shared" si="5"/>
        <v>0</v>
      </c>
    </row>
    <row r="150" spans="1:27" ht="23.25" hidden="1" x14ac:dyDescent="0.35">
      <c r="A150" s="92"/>
      <c r="B150" s="93"/>
      <c r="C150" s="93"/>
      <c r="D150" s="93"/>
      <c r="E150" s="85"/>
      <c r="F150" s="115"/>
      <c r="G150" s="116"/>
      <c r="H150" s="117" t="s">
        <v>202</v>
      </c>
      <c r="I150" s="121" t="s">
        <v>204</v>
      </c>
      <c r="J150" s="122"/>
      <c r="K150" s="90"/>
      <c r="L150" s="90"/>
      <c r="M150" s="90"/>
      <c r="N150" s="90"/>
      <c r="O150" s="90"/>
      <c r="P150" s="589"/>
      <c r="Q150" s="120"/>
      <c r="R150" s="607">
        <f t="shared" si="6"/>
        <v>0</v>
      </c>
      <c r="S150" s="140"/>
      <c r="T150" s="59"/>
      <c r="U150" s="60"/>
      <c r="V150" s="61"/>
      <c r="W150" s="43"/>
      <c r="X150" s="73"/>
      <c r="Z150" s="64"/>
      <c r="AA150" s="50">
        <f t="shared" si="5"/>
        <v>0</v>
      </c>
    </row>
    <row r="151" spans="1:27" ht="23.25" hidden="1" x14ac:dyDescent="0.35">
      <c r="A151" s="92"/>
      <c r="B151" s="93"/>
      <c r="C151" s="93"/>
      <c r="D151" s="93"/>
      <c r="E151" s="85"/>
      <c r="F151" s="115"/>
      <c r="G151" s="116"/>
      <c r="H151" s="117" t="s">
        <v>202</v>
      </c>
      <c r="I151" s="121" t="s">
        <v>205</v>
      </c>
      <c r="J151" s="122"/>
      <c r="K151" s="90"/>
      <c r="L151" s="90"/>
      <c r="M151" s="90"/>
      <c r="N151" s="90"/>
      <c r="O151" s="90"/>
      <c r="P151" s="589"/>
      <c r="Q151" s="120"/>
      <c r="R151" s="607">
        <f t="shared" si="6"/>
        <v>0</v>
      </c>
      <c r="S151" s="140"/>
      <c r="T151" s="59"/>
      <c r="U151" s="60"/>
      <c r="V151" s="61"/>
      <c r="W151" s="59"/>
      <c r="X151" s="62"/>
      <c r="Z151" s="64"/>
      <c r="AA151" s="50">
        <f t="shared" si="5"/>
        <v>0</v>
      </c>
    </row>
    <row r="152" spans="1:27" ht="23.25" hidden="1" x14ac:dyDescent="0.35">
      <c r="A152" s="92"/>
      <c r="B152" s="93"/>
      <c r="C152" s="93"/>
      <c r="D152" s="93"/>
      <c r="E152" s="85"/>
      <c r="F152" s="115"/>
      <c r="G152" s="116"/>
      <c r="H152" s="117" t="s">
        <v>202</v>
      </c>
      <c r="I152" s="121" t="s">
        <v>206</v>
      </c>
      <c r="J152" s="122"/>
      <c r="K152" s="90"/>
      <c r="L152" s="90"/>
      <c r="M152" s="90"/>
      <c r="N152" s="90"/>
      <c r="O152" s="90"/>
      <c r="P152" s="589"/>
      <c r="Q152" s="120"/>
      <c r="R152" s="607">
        <f t="shared" si="6"/>
        <v>0</v>
      </c>
      <c r="S152" s="140"/>
      <c r="T152" s="59"/>
      <c r="U152" s="60"/>
      <c r="V152" s="61"/>
      <c r="W152" s="43"/>
      <c r="X152" s="73"/>
      <c r="Z152" s="64"/>
      <c r="AA152" s="50">
        <f t="shared" si="5"/>
        <v>0</v>
      </c>
    </row>
    <row r="153" spans="1:27" ht="23.25" hidden="1" x14ac:dyDescent="0.35">
      <c r="A153" s="92"/>
      <c r="B153" s="93"/>
      <c r="C153" s="93"/>
      <c r="D153" s="93"/>
      <c r="E153" s="85"/>
      <c r="F153" s="115"/>
      <c r="G153" s="116"/>
      <c r="H153" s="117" t="s">
        <v>202</v>
      </c>
      <c r="I153" s="121" t="s">
        <v>207</v>
      </c>
      <c r="J153" s="122"/>
      <c r="K153" s="90"/>
      <c r="L153" s="90"/>
      <c r="M153" s="90"/>
      <c r="N153" s="90"/>
      <c r="O153" s="90"/>
      <c r="P153" s="589"/>
      <c r="Q153" s="120"/>
      <c r="R153" s="607">
        <f t="shared" si="6"/>
        <v>0</v>
      </c>
      <c r="S153" s="140"/>
      <c r="T153" s="59"/>
      <c r="U153" s="60"/>
      <c r="V153" s="61"/>
      <c r="W153" s="59"/>
      <c r="X153" s="62"/>
      <c r="Z153" s="64"/>
      <c r="AA153" s="50">
        <f t="shared" si="5"/>
        <v>0</v>
      </c>
    </row>
    <row r="154" spans="1:27" ht="23.25" hidden="1" x14ac:dyDescent="0.35">
      <c r="A154" s="92"/>
      <c r="B154" s="93"/>
      <c r="C154" s="93"/>
      <c r="D154" s="93"/>
      <c r="E154" s="85"/>
      <c r="F154" s="115"/>
      <c r="G154" s="116"/>
      <c r="H154" s="117" t="s">
        <v>208</v>
      </c>
      <c r="I154" s="121" t="s">
        <v>209</v>
      </c>
      <c r="J154" s="122"/>
      <c r="K154" s="90"/>
      <c r="L154" s="90"/>
      <c r="M154" s="90"/>
      <c r="N154" s="90"/>
      <c r="O154" s="90"/>
      <c r="P154" s="589"/>
      <c r="Q154" s="120"/>
      <c r="R154" s="607">
        <f t="shared" si="6"/>
        <v>0</v>
      </c>
      <c r="S154" s="140"/>
      <c r="T154" s="59"/>
      <c r="U154" s="60"/>
      <c r="V154" s="61"/>
      <c r="W154" s="59"/>
      <c r="X154" s="62"/>
      <c r="Z154" s="64"/>
      <c r="AA154" s="50">
        <f t="shared" si="5"/>
        <v>0</v>
      </c>
    </row>
    <row r="155" spans="1:27" ht="23.25" hidden="1" x14ac:dyDescent="0.35">
      <c r="A155" s="92"/>
      <c r="B155" s="93"/>
      <c r="C155" s="93"/>
      <c r="D155" s="93"/>
      <c r="E155" s="85"/>
      <c r="F155" s="115"/>
      <c r="G155" s="116"/>
      <c r="H155" s="117" t="s">
        <v>208</v>
      </c>
      <c r="I155" s="121" t="s">
        <v>210</v>
      </c>
      <c r="J155" s="122"/>
      <c r="K155" s="90"/>
      <c r="L155" s="90"/>
      <c r="M155" s="90"/>
      <c r="N155" s="90"/>
      <c r="O155" s="90"/>
      <c r="P155" s="589"/>
      <c r="Q155" s="120"/>
      <c r="R155" s="607">
        <f t="shared" si="6"/>
        <v>0</v>
      </c>
      <c r="S155" s="140"/>
      <c r="T155" s="59"/>
      <c r="U155" s="60"/>
      <c r="V155" s="61"/>
      <c r="W155" s="59"/>
      <c r="X155" s="62"/>
      <c r="Z155" s="64"/>
      <c r="AA155" s="50">
        <f t="shared" si="5"/>
        <v>0</v>
      </c>
    </row>
    <row r="156" spans="1:27" ht="23.25" hidden="1" x14ac:dyDescent="0.35">
      <c r="A156" s="92"/>
      <c r="B156" s="93"/>
      <c r="C156" s="93"/>
      <c r="D156" s="93"/>
      <c r="E156" s="85"/>
      <c r="F156" s="115"/>
      <c r="G156" s="116"/>
      <c r="H156" s="117" t="s">
        <v>66</v>
      </c>
      <c r="I156" s="121" t="s">
        <v>211</v>
      </c>
      <c r="J156" s="122"/>
      <c r="K156" s="90"/>
      <c r="L156" s="90"/>
      <c r="M156" s="90"/>
      <c r="N156" s="90"/>
      <c r="O156" s="90"/>
      <c r="P156" s="589"/>
      <c r="Q156" s="120"/>
      <c r="R156" s="607">
        <f t="shared" si="6"/>
        <v>0</v>
      </c>
      <c r="S156" s="140"/>
      <c r="T156" s="59"/>
      <c r="U156" s="60"/>
      <c r="V156" s="61"/>
      <c r="W156" s="59"/>
      <c r="X156" s="62"/>
      <c r="Z156" s="64"/>
      <c r="AA156" s="50">
        <f t="shared" si="5"/>
        <v>0</v>
      </c>
    </row>
    <row r="157" spans="1:27" ht="23.25" hidden="1" x14ac:dyDescent="0.35">
      <c r="A157" s="92"/>
      <c r="B157" s="93"/>
      <c r="C157" s="93"/>
      <c r="D157" s="93"/>
      <c r="E157" s="85"/>
      <c r="F157" s="115"/>
      <c r="G157" s="116"/>
      <c r="H157" s="117" t="s">
        <v>66</v>
      </c>
      <c r="I157" s="121" t="s">
        <v>212</v>
      </c>
      <c r="J157" s="122"/>
      <c r="K157" s="90"/>
      <c r="L157" s="90"/>
      <c r="M157" s="90"/>
      <c r="N157" s="90"/>
      <c r="O157" s="90"/>
      <c r="P157" s="589"/>
      <c r="Q157" s="120"/>
      <c r="R157" s="607">
        <f t="shared" si="6"/>
        <v>0</v>
      </c>
      <c r="S157" s="140"/>
      <c r="T157" s="59"/>
      <c r="U157" s="60"/>
      <c r="V157" s="61"/>
      <c r="W157" s="59"/>
      <c r="X157" s="62"/>
      <c r="Z157" s="64"/>
      <c r="AA157" s="50">
        <f t="shared" si="5"/>
        <v>0</v>
      </c>
    </row>
    <row r="158" spans="1:27" ht="23.25" hidden="1" x14ac:dyDescent="0.35">
      <c r="A158" s="92"/>
      <c r="B158" s="93"/>
      <c r="C158" s="93"/>
      <c r="D158" s="93"/>
      <c r="E158" s="85"/>
      <c r="F158" s="115"/>
      <c r="G158" s="116"/>
      <c r="H158" s="117" t="s">
        <v>213</v>
      </c>
      <c r="I158" s="121" t="s">
        <v>214</v>
      </c>
      <c r="J158" s="122"/>
      <c r="K158" s="90"/>
      <c r="L158" s="90"/>
      <c r="M158" s="90"/>
      <c r="N158" s="90"/>
      <c r="O158" s="90"/>
      <c r="P158" s="589"/>
      <c r="Q158" s="120"/>
      <c r="R158" s="607">
        <f t="shared" si="6"/>
        <v>0</v>
      </c>
      <c r="S158" s="140"/>
      <c r="T158" s="59"/>
      <c r="U158" s="60"/>
      <c r="V158" s="61"/>
      <c r="W158" s="59"/>
      <c r="X158" s="62"/>
      <c r="Z158" s="64"/>
      <c r="AA158" s="50">
        <f t="shared" si="5"/>
        <v>0</v>
      </c>
    </row>
    <row r="159" spans="1:27" ht="23.25" hidden="1" x14ac:dyDescent="0.35">
      <c r="A159" s="92"/>
      <c r="B159" s="93"/>
      <c r="C159" s="93"/>
      <c r="D159" s="93"/>
      <c r="E159" s="85"/>
      <c r="F159" s="115"/>
      <c r="G159" s="116"/>
      <c r="H159" s="117" t="s">
        <v>66</v>
      </c>
      <c r="I159" s="121" t="s">
        <v>215</v>
      </c>
      <c r="J159" s="122"/>
      <c r="K159" s="90"/>
      <c r="L159" s="90"/>
      <c r="M159" s="90"/>
      <c r="N159" s="90"/>
      <c r="O159" s="90"/>
      <c r="P159" s="589"/>
      <c r="Q159" s="120"/>
      <c r="R159" s="607">
        <f t="shared" si="6"/>
        <v>0</v>
      </c>
      <c r="S159" s="140"/>
      <c r="T159" s="59"/>
      <c r="U159" s="60"/>
      <c r="V159" s="61"/>
      <c r="W159" s="59"/>
      <c r="X159" s="62"/>
      <c r="Z159" s="64"/>
      <c r="AA159" s="50">
        <f t="shared" si="5"/>
        <v>0</v>
      </c>
    </row>
    <row r="160" spans="1:27" ht="23.25" hidden="1" x14ac:dyDescent="0.35">
      <c r="A160" s="92"/>
      <c r="B160" s="93"/>
      <c r="C160" s="93"/>
      <c r="D160" s="93"/>
      <c r="E160" s="85"/>
      <c r="F160" s="115"/>
      <c r="G160" s="116"/>
      <c r="H160" s="117" t="s">
        <v>66</v>
      </c>
      <c r="I160" s="121" t="s">
        <v>216</v>
      </c>
      <c r="J160" s="122"/>
      <c r="K160" s="90"/>
      <c r="L160" s="90"/>
      <c r="M160" s="90"/>
      <c r="N160" s="90"/>
      <c r="O160" s="90"/>
      <c r="P160" s="589"/>
      <c r="Q160" s="120"/>
      <c r="R160" s="607">
        <f t="shared" si="6"/>
        <v>0</v>
      </c>
      <c r="S160" s="140"/>
      <c r="T160" s="59"/>
      <c r="U160" s="60"/>
      <c r="V160" s="61"/>
      <c r="W160" s="43"/>
      <c r="X160" s="73"/>
      <c r="Z160" s="64"/>
      <c r="AA160" s="50">
        <f t="shared" si="5"/>
        <v>0</v>
      </c>
    </row>
    <row r="161" spans="1:27" ht="23.25" hidden="1" x14ac:dyDescent="0.35">
      <c r="A161" s="92"/>
      <c r="B161" s="93"/>
      <c r="C161" s="93"/>
      <c r="D161" s="93"/>
      <c r="E161" s="85"/>
      <c r="F161" s="115"/>
      <c r="G161" s="116"/>
      <c r="H161" s="117" t="s">
        <v>66</v>
      </c>
      <c r="I161" s="121" t="s">
        <v>217</v>
      </c>
      <c r="J161" s="122"/>
      <c r="K161" s="90"/>
      <c r="L161" s="90"/>
      <c r="M161" s="90"/>
      <c r="N161" s="90"/>
      <c r="O161" s="90"/>
      <c r="P161" s="589"/>
      <c r="Q161" s="120"/>
      <c r="R161" s="607">
        <f t="shared" si="6"/>
        <v>0</v>
      </c>
      <c r="S161" s="140"/>
      <c r="T161" s="59"/>
      <c r="U161" s="60"/>
      <c r="V161" s="61"/>
      <c r="W161" s="59"/>
      <c r="X161" s="62"/>
      <c r="Z161" s="64"/>
      <c r="AA161" s="50">
        <f t="shared" si="5"/>
        <v>0</v>
      </c>
    </row>
    <row r="162" spans="1:27" ht="23.25" hidden="1" x14ac:dyDescent="0.35">
      <c r="A162" s="92"/>
      <c r="B162" s="93"/>
      <c r="C162" s="93"/>
      <c r="D162" s="93"/>
      <c r="E162" s="85"/>
      <c r="F162" s="115"/>
      <c r="G162" s="116"/>
      <c r="H162" s="117" t="s">
        <v>66</v>
      </c>
      <c r="I162" s="121" t="s">
        <v>218</v>
      </c>
      <c r="J162" s="122"/>
      <c r="K162" s="90"/>
      <c r="L162" s="90"/>
      <c r="M162" s="90"/>
      <c r="N162" s="90"/>
      <c r="O162" s="90"/>
      <c r="P162" s="589"/>
      <c r="Q162" s="120"/>
      <c r="R162" s="607">
        <f t="shared" si="6"/>
        <v>0</v>
      </c>
      <c r="S162" s="140"/>
      <c r="T162" s="59"/>
      <c r="U162" s="60"/>
      <c r="V162" s="61"/>
      <c r="W162" s="43"/>
      <c r="X162" s="73"/>
      <c r="Z162" s="64"/>
      <c r="AA162" s="50">
        <f t="shared" si="5"/>
        <v>0</v>
      </c>
    </row>
    <row r="163" spans="1:27" ht="23.25" hidden="1" x14ac:dyDescent="0.35">
      <c r="A163" s="92"/>
      <c r="B163" s="93"/>
      <c r="C163" s="93"/>
      <c r="D163" s="93"/>
      <c r="E163" s="85"/>
      <c r="F163" s="115"/>
      <c r="G163" s="116"/>
      <c r="H163" s="117" t="s">
        <v>66</v>
      </c>
      <c r="I163" s="121" t="s">
        <v>219</v>
      </c>
      <c r="J163" s="122"/>
      <c r="K163" s="90"/>
      <c r="L163" s="90"/>
      <c r="M163" s="90"/>
      <c r="N163" s="90"/>
      <c r="O163" s="90"/>
      <c r="P163" s="589"/>
      <c r="Q163" s="120"/>
      <c r="R163" s="607">
        <f t="shared" si="6"/>
        <v>0</v>
      </c>
      <c r="S163" s="140"/>
      <c r="T163" s="59"/>
      <c r="U163" s="60"/>
      <c r="V163" s="61"/>
      <c r="W163" s="59"/>
      <c r="X163" s="62"/>
      <c r="Z163" s="64"/>
      <c r="AA163" s="50">
        <f t="shared" si="5"/>
        <v>0</v>
      </c>
    </row>
    <row r="164" spans="1:27" ht="23.25" hidden="1" x14ac:dyDescent="0.35">
      <c r="A164" s="92"/>
      <c r="B164" s="93"/>
      <c r="C164" s="93"/>
      <c r="D164" s="93"/>
      <c r="E164" s="85"/>
      <c r="F164" s="115"/>
      <c r="G164" s="116"/>
      <c r="H164" s="117" t="s">
        <v>198</v>
      </c>
      <c r="I164" s="121" t="s">
        <v>220</v>
      </c>
      <c r="J164" s="122"/>
      <c r="K164" s="90"/>
      <c r="L164" s="90"/>
      <c r="M164" s="90"/>
      <c r="N164" s="90"/>
      <c r="O164" s="90"/>
      <c r="P164" s="589"/>
      <c r="Q164" s="120"/>
      <c r="R164" s="607">
        <f t="shared" si="6"/>
        <v>0</v>
      </c>
      <c r="S164" s="140"/>
      <c r="T164" s="59"/>
      <c r="U164" s="60"/>
      <c r="V164" s="61"/>
      <c r="W164" s="43"/>
      <c r="X164" s="73"/>
      <c r="Z164" s="64"/>
      <c r="AA164" s="50">
        <f t="shared" si="5"/>
        <v>0</v>
      </c>
    </row>
    <row r="165" spans="1:27" ht="23.25" hidden="1" x14ac:dyDescent="0.35">
      <c r="A165" s="92"/>
      <c r="B165" s="93"/>
      <c r="C165" s="93"/>
      <c r="D165" s="93"/>
      <c r="E165" s="85"/>
      <c r="F165" s="115"/>
      <c r="G165" s="116"/>
      <c r="H165" s="117" t="s">
        <v>198</v>
      </c>
      <c r="I165" s="121" t="s">
        <v>221</v>
      </c>
      <c r="J165" s="122"/>
      <c r="K165" s="90"/>
      <c r="L165" s="90"/>
      <c r="M165" s="90"/>
      <c r="N165" s="90"/>
      <c r="O165" s="90"/>
      <c r="P165" s="589"/>
      <c r="Q165" s="120"/>
      <c r="R165" s="607">
        <f t="shared" si="6"/>
        <v>0</v>
      </c>
      <c r="S165" s="140"/>
      <c r="T165" s="59"/>
      <c r="U165" s="60"/>
      <c r="V165" s="61"/>
      <c r="W165" s="59"/>
      <c r="X165" s="62"/>
      <c r="Z165" s="64"/>
      <c r="AA165" s="50">
        <f t="shared" si="5"/>
        <v>0</v>
      </c>
    </row>
    <row r="166" spans="1:27" ht="23.25" hidden="1" x14ac:dyDescent="0.35">
      <c r="A166" s="92"/>
      <c r="B166" s="93"/>
      <c r="C166" s="93"/>
      <c r="D166" s="93"/>
      <c r="E166" s="85"/>
      <c r="F166" s="115"/>
      <c r="G166" s="116"/>
      <c r="H166" s="117" t="s">
        <v>198</v>
      </c>
      <c r="I166" s="121" t="s">
        <v>222</v>
      </c>
      <c r="J166" s="122"/>
      <c r="K166" s="90"/>
      <c r="L166" s="90"/>
      <c r="M166" s="90"/>
      <c r="N166" s="90"/>
      <c r="O166" s="90"/>
      <c r="P166" s="589"/>
      <c r="Q166" s="120"/>
      <c r="R166" s="607">
        <f t="shared" si="6"/>
        <v>0</v>
      </c>
      <c r="S166" s="140"/>
      <c r="T166" s="59"/>
      <c r="U166" s="60"/>
      <c r="V166" s="61"/>
      <c r="W166" s="59"/>
      <c r="X166" s="62"/>
      <c r="Z166" s="64"/>
      <c r="AA166" s="50">
        <f t="shared" si="5"/>
        <v>0</v>
      </c>
    </row>
    <row r="167" spans="1:27" ht="23.25" hidden="1" x14ac:dyDescent="0.35">
      <c r="A167" s="92"/>
      <c r="B167" s="93"/>
      <c r="C167" s="93"/>
      <c r="D167" s="93"/>
      <c r="E167" s="85"/>
      <c r="F167" s="115"/>
      <c r="G167" s="116"/>
      <c r="H167" s="117" t="s">
        <v>198</v>
      </c>
      <c r="I167" s="121" t="s">
        <v>223</v>
      </c>
      <c r="J167" s="122"/>
      <c r="K167" s="90"/>
      <c r="L167" s="90"/>
      <c r="M167" s="90"/>
      <c r="N167" s="90"/>
      <c r="O167" s="90"/>
      <c r="P167" s="589"/>
      <c r="Q167" s="120"/>
      <c r="R167" s="607">
        <f t="shared" si="6"/>
        <v>0</v>
      </c>
      <c r="S167" s="140"/>
      <c r="T167" s="59"/>
      <c r="U167" s="60"/>
      <c r="V167" s="61"/>
      <c r="W167" s="59"/>
      <c r="X167" s="62"/>
      <c r="Z167" s="64"/>
      <c r="AA167" s="50">
        <f t="shared" si="5"/>
        <v>0</v>
      </c>
    </row>
    <row r="168" spans="1:27" ht="23.25" hidden="1" x14ac:dyDescent="0.35">
      <c r="A168" s="92"/>
      <c r="B168" s="93"/>
      <c r="C168" s="93"/>
      <c r="D168" s="93"/>
      <c r="E168" s="85"/>
      <c r="F168" s="115"/>
      <c r="G168" s="116"/>
      <c r="H168" s="117" t="s">
        <v>198</v>
      </c>
      <c r="I168" s="121" t="s">
        <v>224</v>
      </c>
      <c r="J168" s="122"/>
      <c r="K168" s="90"/>
      <c r="L168" s="90"/>
      <c r="M168" s="90"/>
      <c r="N168" s="90"/>
      <c r="O168" s="90"/>
      <c r="P168" s="589"/>
      <c r="Q168" s="120"/>
      <c r="R168" s="607">
        <f t="shared" si="6"/>
        <v>0</v>
      </c>
      <c r="S168" s="140"/>
      <c r="T168" s="59"/>
      <c r="U168" s="60"/>
      <c r="V168" s="61"/>
      <c r="W168" s="59"/>
      <c r="X168" s="62"/>
      <c r="Z168" s="64"/>
      <c r="AA168" s="50">
        <f t="shared" si="5"/>
        <v>0</v>
      </c>
    </row>
    <row r="169" spans="1:27" ht="23.25" hidden="1" x14ac:dyDescent="0.35">
      <c r="A169" s="92"/>
      <c r="B169" s="93"/>
      <c r="C169" s="93"/>
      <c r="D169" s="93"/>
      <c r="E169" s="85"/>
      <c r="F169" s="115"/>
      <c r="G169" s="116"/>
      <c r="H169" s="117" t="s">
        <v>198</v>
      </c>
      <c r="I169" s="121" t="s">
        <v>225</v>
      </c>
      <c r="J169" s="122"/>
      <c r="K169" s="90"/>
      <c r="L169" s="90"/>
      <c r="M169" s="90"/>
      <c r="N169" s="90"/>
      <c r="O169" s="90"/>
      <c r="P169" s="589"/>
      <c r="Q169" s="120"/>
      <c r="R169" s="607">
        <f t="shared" si="6"/>
        <v>0</v>
      </c>
      <c r="S169" s="140"/>
      <c r="T169" s="59"/>
      <c r="U169" s="60"/>
      <c r="V169" s="61"/>
      <c r="W169" s="59"/>
      <c r="X169" s="62"/>
      <c r="Z169" s="64"/>
      <c r="AA169" s="50">
        <f t="shared" si="5"/>
        <v>0</v>
      </c>
    </row>
    <row r="170" spans="1:27" ht="23.25" hidden="1" x14ac:dyDescent="0.35">
      <c r="A170" s="92"/>
      <c r="B170" s="93"/>
      <c r="C170" s="93"/>
      <c r="D170" s="93"/>
      <c r="E170" s="85"/>
      <c r="F170" s="115"/>
      <c r="G170" s="116"/>
      <c r="H170" s="117" t="s">
        <v>66</v>
      </c>
      <c r="I170" s="121" t="s">
        <v>226</v>
      </c>
      <c r="J170" s="122"/>
      <c r="K170" s="90"/>
      <c r="L170" s="90"/>
      <c r="M170" s="90"/>
      <c r="N170" s="90"/>
      <c r="O170" s="90"/>
      <c r="P170" s="589"/>
      <c r="Q170" s="120"/>
      <c r="R170" s="607">
        <f t="shared" si="6"/>
        <v>0</v>
      </c>
      <c r="S170" s="140"/>
      <c r="T170" s="59"/>
      <c r="U170" s="60"/>
      <c r="V170" s="61"/>
      <c r="W170" s="59"/>
      <c r="X170" s="62"/>
      <c r="Z170" s="64"/>
      <c r="AA170" s="50">
        <f t="shared" si="5"/>
        <v>0</v>
      </c>
    </row>
    <row r="171" spans="1:27" ht="23.25" hidden="1" x14ac:dyDescent="0.35">
      <c r="A171" s="92"/>
      <c r="B171" s="93"/>
      <c r="C171" s="93"/>
      <c r="D171" s="93"/>
      <c r="E171" s="85"/>
      <c r="F171" s="115"/>
      <c r="G171" s="116"/>
      <c r="H171" s="117" t="s">
        <v>66</v>
      </c>
      <c r="I171" s="121" t="s">
        <v>227</v>
      </c>
      <c r="J171" s="122"/>
      <c r="K171" s="90"/>
      <c r="L171" s="90"/>
      <c r="M171" s="90"/>
      <c r="N171" s="90"/>
      <c r="O171" s="90"/>
      <c r="P171" s="589"/>
      <c r="Q171" s="120"/>
      <c r="R171" s="607">
        <f t="shared" si="6"/>
        <v>0</v>
      </c>
      <c r="S171" s="140"/>
      <c r="T171" s="59"/>
      <c r="U171" s="60"/>
      <c r="V171" s="61"/>
      <c r="W171" s="59"/>
      <c r="X171" s="62"/>
      <c r="Z171" s="64"/>
      <c r="AA171" s="50">
        <f t="shared" si="5"/>
        <v>0</v>
      </c>
    </row>
    <row r="172" spans="1:27" ht="23.25" hidden="1" x14ac:dyDescent="0.35">
      <c r="A172" s="92"/>
      <c r="B172" s="93"/>
      <c r="C172" s="93"/>
      <c r="D172" s="93"/>
      <c r="E172" s="85"/>
      <c r="F172" s="115"/>
      <c r="G172" s="116"/>
      <c r="H172" s="117" t="s">
        <v>66</v>
      </c>
      <c r="I172" s="121" t="s">
        <v>228</v>
      </c>
      <c r="J172" s="122"/>
      <c r="K172" s="90"/>
      <c r="L172" s="90"/>
      <c r="M172" s="90"/>
      <c r="N172" s="90"/>
      <c r="O172" s="90"/>
      <c r="P172" s="589"/>
      <c r="Q172" s="120"/>
      <c r="R172" s="607">
        <f t="shared" si="6"/>
        <v>0</v>
      </c>
      <c r="S172" s="140"/>
      <c r="T172" s="59"/>
      <c r="U172" s="60"/>
      <c r="V172" s="61"/>
      <c r="W172" s="43"/>
      <c r="X172" s="73"/>
      <c r="Z172" s="64"/>
      <c r="AA172" s="50">
        <f t="shared" si="5"/>
        <v>0</v>
      </c>
    </row>
    <row r="173" spans="1:27" ht="23.25" hidden="1" x14ac:dyDescent="0.35">
      <c r="A173" s="92"/>
      <c r="B173" s="93"/>
      <c r="C173" s="93"/>
      <c r="D173" s="93"/>
      <c r="E173" s="85"/>
      <c r="F173" s="115"/>
      <c r="G173" s="116"/>
      <c r="H173" s="117" t="s">
        <v>66</v>
      </c>
      <c r="I173" s="121" t="s">
        <v>229</v>
      </c>
      <c r="J173" s="122"/>
      <c r="K173" s="90"/>
      <c r="L173" s="90"/>
      <c r="M173" s="90"/>
      <c r="N173" s="90"/>
      <c r="O173" s="90"/>
      <c r="P173" s="589"/>
      <c r="Q173" s="120"/>
      <c r="R173" s="607">
        <f t="shared" si="6"/>
        <v>0</v>
      </c>
      <c r="S173" s="140"/>
      <c r="T173" s="59"/>
      <c r="U173" s="60"/>
      <c r="V173" s="61"/>
      <c r="W173" s="59"/>
      <c r="X173" s="62"/>
      <c r="Z173" s="64"/>
      <c r="AA173" s="50">
        <f t="shared" si="5"/>
        <v>0</v>
      </c>
    </row>
    <row r="174" spans="1:27" ht="23.25" hidden="1" x14ac:dyDescent="0.35">
      <c r="A174" s="92"/>
      <c r="B174" s="93"/>
      <c r="C174" s="93"/>
      <c r="D174" s="93"/>
      <c r="E174" s="85"/>
      <c r="F174" s="115"/>
      <c r="G174" s="116"/>
      <c r="H174" s="117" t="s">
        <v>198</v>
      </c>
      <c r="I174" s="121" t="s">
        <v>230</v>
      </c>
      <c r="J174" s="122"/>
      <c r="K174" s="90"/>
      <c r="L174" s="90"/>
      <c r="M174" s="90"/>
      <c r="N174" s="90"/>
      <c r="O174" s="90"/>
      <c r="P174" s="589"/>
      <c r="Q174" s="120"/>
      <c r="R174" s="607">
        <f t="shared" si="6"/>
        <v>0</v>
      </c>
      <c r="S174" s="140"/>
      <c r="T174" s="59"/>
      <c r="U174" s="60"/>
      <c r="V174" s="61"/>
      <c r="W174" s="43"/>
      <c r="X174" s="73"/>
      <c r="Z174" s="64"/>
      <c r="AA174" s="50">
        <f t="shared" si="5"/>
        <v>0</v>
      </c>
    </row>
    <row r="175" spans="1:27" ht="23.25" hidden="1" x14ac:dyDescent="0.35">
      <c r="A175" s="92"/>
      <c r="B175" s="93"/>
      <c r="C175" s="93"/>
      <c r="D175" s="93"/>
      <c r="E175" s="85"/>
      <c r="F175" s="115"/>
      <c r="G175" s="116"/>
      <c r="H175" s="117" t="s">
        <v>198</v>
      </c>
      <c r="I175" s="121" t="s">
        <v>231</v>
      </c>
      <c r="J175" s="122"/>
      <c r="K175" s="90"/>
      <c r="L175" s="90"/>
      <c r="M175" s="90"/>
      <c r="N175" s="90"/>
      <c r="O175" s="90"/>
      <c r="P175" s="589"/>
      <c r="Q175" s="120"/>
      <c r="R175" s="607">
        <f t="shared" si="6"/>
        <v>0</v>
      </c>
      <c r="S175" s="140"/>
      <c r="T175" s="59"/>
      <c r="U175" s="60"/>
      <c r="V175" s="61"/>
      <c r="W175" s="59"/>
      <c r="X175" s="62"/>
      <c r="Z175" s="64"/>
      <c r="AA175" s="50">
        <f t="shared" si="5"/>
        <v>0</v>
      </c>
    </row>
    <row r="176" spans="1:27" ht="23.25" hidden="1" x14ac:dyDescent="0.35">
      <c r="A176" s="92"/>
      <c r="B176" s="93"/>
      <c r="C176" s="93"/>
      <c r="D176" s="93"/>
      <c r="E176" s="85"/>
      <c r="F176" s="115"/>
      <c r="G176" s="116"/>
      <c r="H176" s="117" t="s">
        <v>198</v>
      </c>
      <c r="I176" s="121" t="s">
        <v>232</v>
      </c>
      <c r="J176" s="122"/>
      <c r="K176" s="90"/>
      <c r="L176" s="90"/>
      <c r="M176" s="90"/>
      <c r="N176" s="90"/>
      <c r="O176" s="90"/>
      <c r="P176" s="589"/>
      <c r="Q176" s="120"/>
      <c r="R176" s="607">
        <f t="shared" si="6"/>
        <v>0</v>
      </c>
      <c r="S176" s="140"/>
      <c r="T176" s="59"/>
      <c r="U176" s="60"/>
      <c r="V176" s="61"/>
      <c r="W176" s="43"/>
      <c r="X176" s="73"/>
      <c r="Z176" s="64"/>
      <c r="AA176" s="50">
        <f t="shared" si="5"/>
        <v>0</v>
      </c>
    </row>
    <row r="177" spans="1:27" ht="23.25" hidden="1" x14ac:dyDescent="0.35">
      <c r="A177" s="92"/>
      <c r="B177" s="93"/>
      <c r="C177" s="93"/>
      <c r="D177" s="93"/>
      <c r="E177" s="85"/>
      <c r="F177" s="115"/>
      <c r="G177" s="116"/>
      <c r="H177" s="117" t="s">
        <v>66</v>
      </c>
      <c r="I177" s="121" t="s">
        <v>233</v>
      </c>
      <c r="J177" s="122"/>
      <c r="K177" s="90"/>
      <c r="L177" s="90"/>
      <c r="M177" s="90"/>
      <c r="N177" s="90"/>
      <c r="O177" s="90"/>
      <c r="P177" s="589"/>
      <c r="Q177" s="120"/>
      <c r="R177" s="607">
        <f t="shared" si="6"/>
        <v>0</v>
      </c>
      <c r="S177" s="140"/>
      <c r="T177" s="59"/>
      <c r="U177" s="60"/>
      <c r="V177" s="61"/>
      <c r="W177" s="59"/>
      <c r="X177" s="62"/>
      <c r="Z177" s="64"/>
      <c r="AA177" s="50">
        <f t="shared" si="5"/>
        <v>0</v>
      </c>
    </row>
    <row r="178" spans="1:27" ht="23.25" hidden="1" x14ac:dyDescent="0.35">
      <c r="A178" s="92"/>
      <c r="B178" s="93"/>
      <c r="C178" s="93"/>
      <c r="D178" s="93"/>
      <c r="E178" s="85"/>
      <c r="F178" s="115"/>
      <c r="G178" s="116"/>
      <c r="H178" s="117" t="s">
        <v>213</v>
      </c>
      <c r="I178" s="121" t="s">
        <v>234</v>
      </c>
      <c r="J178" s="122"/>
      <c r="K178" s="90"/>
      <c r="L178" s="90"/>
      <c r="M178" s="90"/>
      <c r="N178" s="90"/>
      <c r="O178" s="90"/>
      <c r="P178" s="589"/>
      <c r="Q178" s="120"/>
      <c r="R178" s="607">
        <f t="shared" si="6"/>
        <v>0</v>
      </c>
      <c r="S178" s="140"/>
      <c r="T178" s="59"/>
      <c r="U178" s="60"/>
      <c r="V178" s="61"/>
      <c r="W178" s="59"/>
      <c r="X178" s="62"/>
      <c r="Z178" s="64"/>
      <c r="AA178" s="50">
        <f t="shared" si="5"/>
        <v>0</v>
      </c>
    </row>
    <row r="179" spans="1:27" ht="23.25" hidden="1" x14ac:dyDescent="0.35">
      <c r="A179" s="92"/>
      <c r="B179" s="93"/>
      <c r="C179" s="93"/>
      <c r="D179" s="93"/>
      <c r="E179" s="85"/>
      <c r="F179" s="115"/>
      <c r="G179" s="116"/>
      <c r="H179" s="117" t="s">
        <v>213</v>
      </c>
      <c r="I179" s="121" t="s">
        <v>235</v>
      </c>
      <c r="J179" s="122"/>
      <c r="K179" s="90"/>
      <c r="L179" s="90"/>
      <c r="M179" s="90"/>
      <c r="N179" s="90"/>
      <c r="O179" s="90"/>
      <c r="P179" s="589"/>
      <c r="Q179" s="120"/>
      <c r="R179" s="607">
        <f t="shared" si="6"/>
        <v>0</v>
      </c>
      <c r="S179" s="140"/>
      <c r="T179" s="59"/>
      <c r="U179" s="60"/>
      <c r="V179" s="61"/>
      <c r="W179" s="59"/>
      <c r="X179" s="62"/>
      <c r="Z179" s="64"/>
      <c r="AA179" s="50">
        <f t="shared" si="5"/>
        <v>0</v>
      </c>
    </row>
    <row r="180" spans="1:27" ht="23.25" hidden="1" x14ac:dyDescent="0.35">
      <c r="A180" s="92"/>
      <c r="B180" s="93"/>
      <c r="C180" s="93"/>
      <c r="D180" s="93"/>
      <c r="E180" s="85"/>
      <c r="F180" s="115"/>
      <c r="G180" s="116"/>
      <c r="H180" s="117" t="s">
        <v>213</v>
      </c>
      <c r="I180" s="121" t="s">
        <v>236</v>
      </c>
      <c r="J180" s="122"/>
      <c r="K180" s="90"/>
      <c r="L180" s="90"/>
      <c r="M180" s="90"/>
      <c r="N180" s="90"/>
      <c r="O180" s="90"/>
      <c r="P180" s="589"/>
      <c r="Q180" s="120"/>
      <c r="R180" s="607">
        <f t="shared" si="6"/>
        <v>0</v>
      </c>
      <c r="S180" s="140"/>
      <c r="T180" s="59"/>
      <c r="U180" s="60"/>
      <c r="V180" s="61"/>
      <c r="W180" s="59"/>
      <c r="X180" s="62"/>
      <c r="Z180" s="64"/>
      <c r="AA180" s="50">
        <f t="shared" si="5"/>
        <v>0</v>
      </c>
    </row>
    <row r="181" spans="1:27" ht="23.25" hidden="1" x14ac:dyDescent="0.35">
      <c r="A181" s="92"/>
      <c r="B181" s="93"/>
      <c r="C181" s="93"/>
      <c r="D181" s="93"/>
      <c r="E181" s="85"/>
      <c r="F181" s="115"/>
      <c r="G181" s="116"/>
      <c r="H181" s="117" t="s">
        <v>213</v>
      </c>
      <c r="I181" s="121" t="s">
        <v>237</v>
      </c>
      <c r="J181" s="122"/>
      <c r="K181" s="90"/>
      <c r="L181" s="90"/>
      <c r="M181" s="90"/>
      <c r="N181" s="90"/>
      <c r="O181" s="90"/>
      <c r="P181" s="589"/>
      <c r="Q181" s="120"/>
      <c r="R181" s="607">
        <f t="shared" si="6"/>
        <v>0</v>
      </c>
      <c r="S181" s="140"/>
      <c r="T181" s="59"/>
      <c r="U181" s="60"/>
      <c r="V181" s="61"/>
      <c r="W181" s="59"/>
      <c r="X181" s="62"/>
      <c r="Z181" s="64"/>
      <c r="AA181" s="50">
        <f t="shared" si="5"/>
        <v>0</v>
      </c>
    </row>
    <row r="182" spans="1:27" ht="23.25" hidden="1" x14ac:dyDescent="0.35">
      <c r="A182" s="92"/>
      <c r="B182" s="93"/>
      <c r="C182" s="93"/>
      <c r="D182" s="93"/>
      <c r="E182" s="85"/>
      <c r="F182" s="115"/>
      <c r="G182" s="116"/>
      <c r="H182" s="117" t="s">
        <v>213</v>
      </c>
      <c r="I182" s="121" t="s">
        <v>238</v>
      </c>
      <c r="J182" s="122"/>
      <c r="K182" s="90"/>
      <c r="L182" s="90"/>
      <c r="M182" s="90"/>
      <c r="N182" s="90"/>
      <c r="O182" s="90"/>
      <c r="P182" s="589"/>
      <c r="Q182" s="120"/>
      <c r="R182" s="607">
        <f t="shared" si="6"/>
        <v>0</v>
      </c>
      <c r="S182" s="140"/>
      <c r="T182" s="59"/>
      <c r="U182" s="60"/>
      <c r="V182" s="61"/>
      <c r="W182" s="59"/>
      <c r="X182" s="62"/>
      <c r="Z182" s="64"/>
      <c r="AA182" s="50">
        <f t="shared" si="5"/>
        <v>0</v>
      </c>
    </row>
    <row r="183" spans="1:27" ht="23.25" hidden="1" x14ac:dyDescent="0.35">
      <c r="A183" s="92"/>
      <c r="B183" s="93"/>
      <c r="C183" s="93"/>
      <c r="D183" s="93"/>
      <c r="E183" s="85"/>
      <c r="F183" s="115"/>
      <c r="G183" s="116"/>
      <c r="H183" s="117" t="s">
        <v>213</v>
      </c>
      <c r="I183" s="121" t="s">
        <v>239</v>
      </c>
      <c r="J183" s="122"/>
      <c r="K183" s="90"/>
      <c r="L183" s="90"/>
      <c r="M183" s="90"/>
      <c r="N183" s="90"/>
      <c r="O183" s="90"/>
      <c r="P183" s="589"/>
      <c r="Q183" s="120"/>
      <c r="R183" s="607">
        <f t="shared" si="6"/>
        <v>0</v>
      </c>
      <c r="S183" s="140"/>
      <c r="T183" s="59"/>
      <c r="U183" s="60"/>
      <c r="V183" s="61"/>
      <c r="W183" s="59"/>
      <c r="X183" s="62"/>
      <c r="Z183" s="64"/>
      <c r="AA183" s="50">
        <f t="shared" si="5"/>
        <v>0</v>
      </c>
    </row>
    <row r="184" spans="1:27" ht="23.25" hidden="1" x14ac:dyDescent="0.35">
      <c r="A184" s="92"/>
      <c r="B184" s="93"/>
      <c r="C184" s="93"/>
      <c r="D184" s="93"/>
      <c r="E184" s="85"/>
      <c r="F184" s="115"/>
      <c r="G184" s="116"/>
      <c r="H184" s="117" t="s">
        <v>66</v>
      </c>
      <c r="I184" s="121" t="s">
        <v>240</v>
      </c>
      <c r="J184" s="122"/>
      <c r="K184" s="90"/>
      <c r="L184" s="90"/>
      <c r="M184" s="90"/>
      <c r="N184" s="90"/>
      <c r="O184" s="90"/>
      <c r="P184" s="589"/>
      <c r="Q184" s="120"/>
      <c r="R184" s="607">
        <f t="shared" si="6"/>
        <v>0</v>
      </c>
      <c r="S184" s="140"/>
      <c r="T184" s="59"/>
      <c r="U184" s="60"/>
      <c r="V184" s="61"/>
      <c r="W184" s="43"/>
      <c r="X184" s="73"/>
      <c r="Z184" s="64"/>
      <c r="AA184" s="50">
        <f t="shared" si="5"/>
        <v>0</v>
      </c>
    </row>
    <row r="185" spans="1:27" ht="23.25" hidden="1" x14ac:dyDescent="0.35">
      <c r="A185" s="92"/>
      <c r="B185" s="93"/>
      <c r="C185" s="93"/>
      <c r="D185" s="93"/>
      <c r="E185" s="85"/>
      <c r="F185" s="115"/>
      <c r="G185" s="116"/>
      <c r="H185" s="117" t="s">
        <v>66</v>
      </c>
      <c r="I185" s="121" t="s">
        <v>241</v>
      </c>
      <c r="J185" s="122"/>
      <c r="K185" s="90"/>
      <c r="L185" s="90"/>
      <c r="M185" s="90"/>
      <c r="N185" s="90"/>
      <c r="O185" s="90"/>
      <c r="P185" s="589"/>
      <c r="Q185" s="120"/>
      <c r="R185" s="607">
        <f t="shared" si="6"/>
        <v>0</v>
      </c>
      <c r="S185" s="140"/>
      <c r="T185" s="59"/>
      <c r="U185" s="60"/>
      <c r="V185" s="61"/>
      <c r="W185" s="59"/>
      <c r="X185" s="62"/>
      <c r="Z185" s="64"/>
      <c r="AA185" s="50">
        <f t="shared" si="5"/>
        <v>0</v>
      </c>
    </row>
    <row r="186" spans="1:27" ht="23.25" hidden="1" x14ac:dyDescent="0.35">
      <c r="A186" s="92"/>
      <c r="B186" s="93"/>
      <c r="C186" s="93"/>
      <c r="D186" s="93"/>
      <c r="E186" s="85"/>
      <c r="F186" s="115"/>
      <c r="G186" s="116"/>
      <c r="H186" s="117" t="s">
        <v>66</v>
      </c>
      <c r="I186" s="121" t="s">
        <v>242</v>
      </c>
      <c r="J186" s="122"/>
      <c r="K186" s="90"/>
      <c r="L186" s="90"/>
      <c r="M186" s="90"/>
      <c r="N186" s="90"/>
      <c r="O186" s="90"/>
      <c r="P186" s="589"/>
      <c r="Q186" s="120"/>
      <c r="R186" s="607">
        <f t="shared" si="6"/>
        <v>0</v>
      </c>
      <c r="S186" s="140"/>
      <c r="T186" s="59"/>
      <c r="U186" s="60"/>
      <c r="V186" s="61"/>
      <c r="W186" s="43"/>
      <c r="X186" s="73"/>
      <c r="Z186" s="64"/>
      <c r="AA186" s="50">
        <f t="shared" si="5"/>
        <v>0</v>
      </c>
    </row>
    <row r="187" spans="1:27" ht="23.25" hidden="1" x14ac:dyDescent="0.35">
      <c r="A187" s="92"/>
      <c r="B187" s="93"/>
      <c r="C187" s="93"/>
      <c r="D187" s="93"/>
      <c r="E187" s="85"/>
      <c r="F187" s="115"/>
      <c r="G187" s="116"/>
      <c r="H187" s="117" t="s">
        <v>243</v>
      </c>
      <c r="I187" s="121" t="s">
        <v>244</v>
      </c>
      <c r="J187" s="122"/>
      <c r="K187" s="90"/>
      <c r="L187" s="90"/>
      <c r="M187" s="90"/>
      <c r="N187" s="90"/>
      <c r="O187" s="90"/>
      <c r="P187" s="589"/>
      <c r="Q187" s="120"/>
      <c r="R187" s="607">
        <f t="shared" si="6"/>
        <v>0</v>
      </c>
      <c r="S187" s="140"/>
      <c r="T187" s="59"/>
      <c r="U187" s="60"/>
      <c r="V187" s="61"/>
      <c r="W187" s="59"/>
      <c r="X187" s="62"/>
      <c r="Z187" s="64"/>
      <c r="AA187" s="50">
        <f t="shared" si="5"/>
        <v>0</v>
      </c>
    </row>
    <row r="188" spans="1:27" ht="23.25" hidden="1" x14ac:dyDescent="0.35">
      <c r="A188" s="92"/>
      <c r="B188" s="93"/>
      <c r="C188" s="93"/>
      <c r="D188" s="93"/>
      <c r="E188" s="85"/>
      <c r="F188" s="115"/>
      <c r="G188" s="116"/>
      <c r="H188" s="117" t="s">
        <v>245</v>
      </c>
      <c r="I188" s="121" t="s">
        <v>246</v>
      </c>
      <c r="J188" s="122"/>
      <c r="K188" s="90"/>
      <c r="L188" s="90"/>
      <c r="M188" s="90"/>
      <c r="N188" s="90"/>
      <c r="O188" s="90"/>
      <c r="P188" s="589"/>
      <c r="Q188" s="120"/>
      <c r="R188" s="607">
        <f t="shared" si="6"/>
        <v>0</v>
      </c>
      <c r="S188" s="140"/>
      <c r="T188" s="59"/>
      <c r="U188" s="60"/>
      <c r="V188" s="61"/>
      <c r="W188" s="43"/>
      <c r="X188" s="73"/>
      <c r="Z188" s="64"/>
      <c r="AA188" s="50">
        <f t="shared" si="5"/>
        <v>0</v>
      </c>
    </row>
    <row r="189" spans="1:27" ht="23.25" hidden="1" x14ac:dyDescent="0.35">
      <c r="A189" s="92"/>
      <c r="B189" s="93"/>
      <c r="C189" s="93"/>
      <c r="D189" s="93"/>
      <c r="E189" s="85"/>
      <c r="F189" s="115"/>
      <c r="G189" s="116"/>
      <c r="H189" s="117" t="s">
        <v>247</v>
      </c>
      <c r="I189" s="121" t="s">
        <v>248</v>
      </c>
      <c r="J189" s="122"/>
      <c r="K189" s="90"/>
      <c r="L189" s="90"/>
      <c r="M189" s="90"/>
      <c r="N189" s="90"/>
      <c r="O189" s="90"/>
      <c r="P189" s="589"/>
      <c r="Q189" s="120"/>
      <c r="R189" s="607">
        <f t="shared" si="6"/>
        <v>0</v>
      </c>
      <c r="S189" s="140"/>
      <c r="T189" s="59"/>
      <c r="U189" s="60"/>
      <c r="V189" s="61"/>
      <c r="W189" s="59"/>
      <c r="X189" s="62"/>
      <c r="Z189" s="64"/>
      <c r="AA189" s="50">
        <f t="shared" si="5"/>
        <v>0</v>
      </c>
    </row>
    <row r="190" spans="1:27" ht="23.25" hidden="1" x14ac:dyDescent="0.35">
      <c r="A190" s="92"/>
      <c r="B190" s="93"/>
      <c r="C190" s="93"/>
      <c r="D190" s="93"/>
      <c r="E190" s="85"/>
      <c r="F190" s="115"/>
      <c r="G190" s="116"/>
      <c r="H190" s="117" t="s">
        <v>247</v>
      </c>
      <c r="I190" s="121" t="s">
        <v>249</v>
      </c>
      <c r="J190" s="122"/>
      <c r="K190" s="90"/>
      <c r="L190" s="90"/>
      <c r="M190" s="90"/>
      <c r="N190" s="90"/>
      <c r="O190" s="90"/>
      <c r="P190" s="589"/>
      <c r="Q190" s="120"/>
      <c r="R190" s="607">
        <f t="shared" si="6"/>
        <v>0</v>
      </c>
      <c r="S190" s="140"/>
      <c r="T190" s="59"/>
      <c r="U190" s="60"/>
      <c r="V190" s="61"/>
      <c r="W190" s="59"/>
      <c r="X190" s="62"/>
      <c r="Z190" s="64"/>
      <c r="AA190" s="50">
        <f t="shared" si="5"/>
        <v>0</v>
      </c>
    </row>
    <row r="191" spans="1:27" ht="23.25" hidden="1" x14ac:dyDescent="0.35">
      <c r="A191" s="92"/>
      <c r="B191" s="93"/>
      <c r="C191" s="93"/>
      <c r="D191" s="93"/>
      <c r="E191" s="85"/>
      <c r="F191" s="115"/>
      <c r="G191" s="116"/>
      <c r="H191" s="117" t="s">
        <v>247</v>
      </c>
      <c r="I191" s="121" t="s">
        <v>250</v>
      </c>
      <c r="J191" s="122"/>
      <c r="K191" s="90"/>
      <c r="L191" s="90"/>
      <c r="M191" s="90"/>
      <c r="N191" s="90"/>
      <c r="O191" s="90"/>
      <c r="P191" s="589"/>
      <c r="Q191" s="120"/>
      <c r="R191" s="607">
        <f t="shared" si="6"/>
        <v>0</v>
      </c>
      <c r="S191" s="140"/>
      <c r="T191" s="59"/>
      <c r="U191" s="60"/>
      <c r="V191" s="61"/>
      <c r="W191" s="59"/>
      <c r="X191" s="62"/>
      <c r="Z191" s="64"/>
      <c r="AA191" s="50">
        <f t="shared" si="5"/>
        <v>0</v>
      </c>
    </row>
    <row r="192" spans="1:27" ht="23.25" hidden="1" x14ac:dyDescent="0.35">
      <c r="A192" s="92"/>
      <c r="B192" s="93"/>
      <c r="C192" s="93"/>
      <c r="D192" s="93"/>
      <c r="E192" s="85"/>
      <c r="F192" s="115"/>
      <c r="G192" s="116"/>
      <c r="H192" s="117" t="s">
        <v>247</v>
      </c>
      <c r="I192" s="121" t="s">
        <v>251</v>
      </c>
      <c r="J192" s="122"/>
      <c r="K192" s="90"/>
      <c r="L192" s="90"/>
      <c r="M192" s="90"/>
      <c r="N192" s="90"/>
      <c r="O192" s="90"/>
      <c r="P192" s="589"/>
      <c r="Q192" s="120"/>
      <c r="R192" s="607">
        <f t="shared" si="6"/>
        <v>0</v>
      </c>
      <c r="S192" s="140"/>
      <c r="T192" s="59"/>
      <c r="U192" s="60"/>
      <c r="V192" s="61"/>
      <c r="W192" s="59"/>
      <c r="X192" s="62"/>
      <c r="Z192" s="64"/>
      <c r="AA192" s="50">
        <f t="shared" si="5"/>
        <v>0</v>
      </c>
    </row>
    <row r="193" spans="1:27" ht="23.25" hidden="1" x14ac:dyDescent="0.35">
      <c r="A193" s="92"/>
      <c r="B193" s="93"/>
      <c r="C193" s="93"/>
      <c r="D193" s="93"/>
      <c r="E193" s="85"/>
      <c r="F193" s="115"/>
      <c r="G193" s="116"/>
      <c r="H193" s="117" t="s">
        <v>252</v>
      </c>
      <c r="I193" s="121" t="s">
        <v>253</v>
      </c>
      <c r="J193" s="122"/>
      <c r="K193" s="90"/>
      <c r="L193" s="90"/>
      <c r="M193" s="90"/>
      <c r="N193" s="90"/>
      <c r="O193" s="90"/>
      <c r="P193" s="589"/>
      <c r="Q193" s="120"/>
      <c r="R193" s="607">
        <f t="shared" si="6"/>
        <v>0</v>
      </c>
      <c r="S193" s="140"/>
      <c r="T193" s="59"/>
      <c r="U193" s="60"/>
      <c r="V193" s="61"/>
      <c r="W193" s="59"/>
      <c r="X193" s="62"/>
      <c r="Z193" s="64"/>
      <c r="AA193" s="50">
        <f t="shared" si="5"/>
        <v>0</v>
      </c>
    </row>
    <row r="194" spans="1:27" ht="23.25" hidden="1" x14ac:dyDescent="0.35">
      <c r="A194" s="92"/>
      <c r="B194" s="93"/>
      <c r="C194" s="93"/>
      <c r="D194" s="93"/>
      <c r="E194" s="85"/>
      <c r="F194" s="115"/>
      <c r="G194" s="116"/>
      <c r="H194" s="117" t="s">
        <v>254</v>
      </c>
      <c r="I194" s="121" t="s">
        <v>255</v>
      </c>
      <c r="J194" s="122"/>
      <c r="K194" s="90"/>
      <c r="L194" s="90"/>
      <c r="M194" s="90"/>
      <c r="N194" s="90"/>
      <c r="O194" s="90"/>
      <c r="P194" s="589"/>
      <c r="Q194" s="120"/>
      <c r="R194" s="607">
        <f t="shared" si="6"/>
        <v>0</v>
      </c>
      <c r="S194" s="140"/>
      <c r="T194" s="59"/>
      <c r="U194" s="60"/>
      <c r="V194" s="61"/>
      <c r="W194" s="59"/>
      <c r="X194" s="62"/>
      <c r="Z194" s="64"/>
      <c r="AA194" s="50">
        <f t="shared" si="5"/>
        <v>0</v>
      </c>
    </row>
    <row r="195" spans="1:27" ht="23.25" hidden="1" x14ac:dyDescent="0.35">
      <c r="A195" s="92"/>
      <c r="B195" s="93"/>
      <c r="C195" s="93"/>
      <c r="D195" s="93"/>
      <c r="E195" s="85"/>
      <c r="F195" s="115"/>
      <c r="G195" s="116"/>
      <c r="H195" s="117" t="s">
        <v>256</v>
      </c>
      <c r="I195" s="121" t="s">
        <v>257</v>
      </c>
      <c r="J195" s="122"/>
      <c r="K195" s="90"/>
      <c r="L195" s="90"/>
      <c r="M195" s="90"/>
      <c r="N195" s="90"/>
      <c r="O195" s="90"/>
      <c r="P195" s="589"/>
      <c r="Q195" s="120"/>
      <c r="R195" s="607">
        <f t="shared" si="6"/>
        <v>0</v>
      </c>
      <c r="S195" s="140"/>
      <c r="T195" s="59"/>
      <c r="U195" s="60"/>
      <c r="V195" s="61"/>
      <c r="W195" s="59"/>
      <c r="X195" s="62"/>
      <c r="Z195" s="64"/>
      <c r="AA195" s="50">
        <f t="shared" si="5"/>
        <v>0</v>
      </c>
    </row>
    <row r="196" spans="1:27" ht="23.25" hidden="1" x14ac:dyDescent="0.35">
      <c r="A196" s="92"/>
      <c r="B196" s="93"/>
      <c r="C196" s="93"/>
      <c r="D196" s="93"/>
      <c r="E196" s="85"/>
      <c r="F196" s="115"/>
      <c r="G196" s="116"/>
      <c r="H196" s="117" t="s">
        <v>258</v>
      </c>
      <c r="I196" s="121" t="s">
        <v>259</v>
      </c>
      <c r="J196" s="122"/>
      <c r="K196" s="90"/>
      <c r="L196" s="90"/>
      <c r="M196" s="90"/>
      <c r="N196" s="90"/>
      <c r="O196" s="90"/>
      <c r="P196" s="589"/>
      <c r="Q196" s="120"/>
      <c r="R196" s="607">
        <f t="shared" si="6"/>
        <v>0</v>
      </c>
      <c r="S196" s="140"/>
      <c r="T196" s="59"/>
      <c r="U196" s="60"/>
      <c r="V196" s="61"/>
      <c r="W196" s="43"/>
      <c r="X196" s="73"/>
      <c r="Z196" s="64"/>
      <c r="AA196" s="50">
        <f t="shared" si="5"/>
        <v>0</v>
      </c>
    </row>
    <row r="197" spans="1:27" ht="23.25" hidden="1" x14ac:dyDescent="0.35">
      <c r="A197" s="92"/>
      <c r="B197" s="93"/>
      <c r="C197" s="93"/>
      <c r="D197" s="93"/>
      <c r="E197" s="85"/>
      <c r="F197" s="115"/>
      <c r="G197" s="116"/>
      <c r="H197" s="117" t="s">
        <v>260</v>
      </c>
      <c r="I197" s="121" t="s">
        <v>261</v>
      </c>
      <c r="J197" s="122"/>
      <c r="K197" s="90"/>
      <c r="L197" s="90"/>
      <c r="M197" s="90"/>
      <c r="N197" s="90"/>
      <c r="O197" s="90"/>
      <c r="P197" s="589"/>
      <c r="Q197" s="120"/>
      <c r="R197" s="607">
        <f t="shared" si="6"/>
        <v>0</v>
      </c>
      <c r="S197" s="140"/>
      <c r="T197" s="59"/>
      <c r="U197" s="60"/>
      <c r="V197" s="61"/>
      <c r="W197" s="59"/>
      <c r="X197" s="62"/>
      <c r="Z197" s="64"/>
      <c r="AA197" s="50">
        <f t="shared" si="5"/>
        <v>0</v>
      </c>
    </row>
    <row r="198" spans="1:27" ht="23.25" hidden="1" x14ac:dyDescent="0.35">
      <c r="A198" s="92"/>
      <c r="B198" s="93"/>
      <c r="C198" s="93"/>
      <c r="D198" s="93"/>
      <c r="E198" s="85"/>
      <c r="F198" s="115"/>
      <c r="G198" s="116"/>
      <c r="H198" s="117" t="s">
        <v>262</v>
      </c>
      <c r="I198" s="121" t="s">
        <v>263</v>
      </c>
      <c r="J198" s="122"/>
      <c r="K198" s="90"/>
      <c r="L198" s="90"/>
      <c r="M198" s="90"/>
      <c r="N198" s="90"/>
      <c r="O198" s="90"/>
      <c r="P198" s="589"/>
      <c r="Q198" s="120"/>
      <c r="R198" s="607">
        <f t="shared" si="6"/>
        <v>0</v>
      </c>
      <c r="S198" s="140"/>
      <c r="T198" s="59"/>
      <c r="U198" s="60"/>
      <c r="V198" s="61"/>
      <c r="W198" s="43"/>
      <c r="X198" s="73"/>
      <c r="Z198" s="64"/>
      <c r="AA198" s="50">
        <f t="shared" si="5"/>
        <v>0</v>
      </c>
    </row>
    <row r="199" spans="1:27" ht="23.25" hidden="1" x14ac:dyDescent="0.35">
      <c r="A199" s="92"/>
      <c r="B199" s="93"/>
      <c r="C199" s="93"/>
      <c r="D199" s="93"/>
      <c r="E199" s="85"/>
      <c r="F199" s="115"/>
      <c r="G199" s="116"/>
      <c r="H199" s="117" t="s">
        <v>262</v>
      </c>
      <c r="I199" s="121" t="s">
        <v>264</v>
      </c>
      <c r="J199" s="122"/>
      <c r="K199" s="90"/>
      <c r="L199" s="90"/>
      <c r="M199" s="90"/>
      <c r="N199" s="90"/>
      <c r="O199" s="90"/>
      <c r="P199" s="589"/>
      <c r="Q199" s="120"/>
      <c r="R199" s="607">
        <f t="shared" si="6"/>
        <v>0</v>
      </c>
      <c r="S199" s="140"/>
      <c r="T199" s="59"/>
      <c r="U199" s="60"/>
      <c r="V199" s="61"/>
      <c r="W199" s="59"/>
      <c r="X199" s="62"/>
      <c r="Z199" s="64"/>
      <c r="AA199" s="50">
        <f t="shared" si="5"/>
        <v>0</v>
      </c>
    </row>
    <row r="200" spans="1:27" ht="23.25" hidden="1" x14ac:dyDescent="0.35">
      <c r="A200" s="92"/>
      <c r="B200" s="93"/>
      <c r="C200" s="93"/>
      <c r="D200" s="93"/>
      <c r="E200" s="85"/>
      <c r="F200" s="115"/>
      <c r="G200" s="116"/>
      <c r="H200" s="117" t="s">
        <v>265</v>
      </c>
      <c r="I200" s="121" t="s">
        <v>266</v>
      </c>
      <c r="J200" s="122"/>
      <c r="K200" s="90"/>
      <c r="L200" s="90"/>
      <c r="M200" s="90"/>
      <c r="N200" s="90"/>
      <c r="O200" s="90"/>
      <c r="P200" s="589"/>
      <c r="Q200" s="120"/>
      <c r="R200" s="607">
        <f t="shared" si="6"/>
        <v>0</v>
      </c>
      <c r="S200" s="140"/>
      <c r="T200" s="59"/>
      <c r="U200" s="60"/>
      <c r="V200" s="61"/>
      <c r="W200" s="43"/>
      <c r="X200" s="73"/>
      <c r="Z200" s="64"/>
      <c r="AA200" s="50">
        <f t="shared" si="5"/>
        <v>0</v>
      </c>
    </row>
    <row r="201" spans="1:27" ht="23.25" hidden="1" x14ac:dyDescent="0.35">
      <c r="A201" s="92"/>
      <c r="B201" s="93"/>
      <c r="C201" s="93"/>
      <c r="D201" s="93"/>
      <c r="E201" s="85"/>
      <c r="F201" s="115"/>
      <c r="G201" s="116"/>
      <c r="H201" s="117" t="s">
        <v>267</v>
      </c>
      <c r="I201" s="121" t="s">
        <v>268</v>
      </c>
      <c r="J201" s="122"/>
      <c r="K201" s="90"/>
      <c r="L201" s="90"/>
      <c r="M201" s="90"/>
      <c r="N201" s="90"/>
      <c r="O201" s="90"/>
      <c r="P201" s="589"/>
      <c r="Q201" s="120"/>
      <c r="R201" s="607">
        <f t="shared" si="6"/>
        <v>0</v>
      </c>
      <c r="S201" s="140"/>
      <c r="T201" s="59"/>
      <c r="U201" s="60"/>
      <c r="V201" s="61"/>
      <c r="W201" s="59"/>
      <c r="X201" s="62"/>
      <c r="Z201" s="64"/>
      <c r="AA201" s="50">
        <f t="shared" si="5"/>
        <v>0</v>
      </c>
    </row>
    <row r="202" spans="1:27" ht="23.25" hidden="1" x14ac:dyDescent="0.35">
      <c r="A202" s="92"/>
      <c r="B202" s="93"/>
      <c r="C202" s="93"/>
      <c r="D202" s="93"/>
      <c r="E202" s="85"/>
      <c r="F202" s="115"/>
      <c r="G202" s="116"/>
      <c r="H202" s="117" t="s">
        <v>66</v>
      </c>
      <c r="I202" s="121" t="s">
        <v>269</v>
      </c>
      <c r="J202" s="122"/>
      <c r="K202" s="90"/>
      <c r="L202" s="90"/>
      <c r="M202" s="90"/>
      <c r="N202" s="90"/>
      <c r="O202" s="90"/>
      <c r="P202" s="589"/>
      <c r="Q202" s="120"/>
      <c r="R202" s="607">
        <f t="shared" si="6"/>
        <v>0</v>
      </c>
      <c r="S202" s="140"/>
      <c r="T202" s="59"/>
      <c r="U202" s="60"/>
      <c r="V202" s="61"/>
      <c r="W202" s="59"/>
      <c r="X202" s="62"/>
      <c r="Z202" s="64"/>
      <c r="AA202" s="50">
        <f t="shared" si="5"/>
        <v>0</v>
      </c>
    </row>
    <row r="203" spans="1:27" ht="23.25" hidden="1" x14ac:dyDescent="0.35">
      <c r="A203" s="92"/>
      <c r="B203" s="93"/>
      <c r="C203" s="93"/>
      <c r="D203" s="93"/>
      <c r="E203" s="85"/>
      <c r="F203" s="115"/>
      <c r="G203" s="116"/>
      <c r="H203" s="117" t="s">
        <v>66</v>
      </c>
      <c r="I203" s="121" t="s">
        <v>270</v>
      </c>
      <c r="J203" s="122"/>
      <c r="K203" s="90"/>
      <c r="L203" s="90"/>
      <c r="M203" s="90"/>
      <c r="N203" s="90"/>
      <c r="O203" s="90"/>
      <c r="P203" s="589"/>
      <c r="Q203" s="120"/>
      <c r="R203" s="607">
        <f t="shared" si="6"/>
        <v>0</v>
      </c>
      <c r="S203" s="140"/>
      <c r="T203" s="59"/>
      <c r="U203" s="60"/>
      <c r="V203" s="61"/>
      <c r="W203" s="59"/>
      <c r="X203" s="62"/>
      <c r="Z203" s="64"/>
      <c r="AA203" s="50">
        <f t="shared" si="5"/>
        <v>0</v>
      </c>
    </row>
    <row r="204" spans="1:27" ht="23.25" hidden="1" x14ac:dyDescent="0.35">
      <c r="A204" s="92"/>
      <c r="B204" s="93"/>
      <c r="C204" s="93"/>
      <c r="D204" s="93"/>
      <c r="E204" s="85"/>
      <c r="F204" s="115"/>
      <c r="G204" s="116"/>
      <c r="H204" s="117" t="s">
        <v>66</v>
      </c>
      <c r="I204" s="121" t="s">
        <v>271</v>
      </c>
      <c r="J204" s="122"/>
      <c r="K204" s="90"/>
      <c r="L204" s="90"/>
      <c r="M204" s="90"/>
      <c r="N204" s="90"/>
      <c r="O204" s="90"/>
      <c r="P204" s="589"/>
      <c r="Q204" s="120"/>
      <c r="R204" s="607">
        <f t="shared" si="6"/>
        <v>0</v>
      </c>
      <c r="S204" s="140"/>
      <c r="T204" s="59"/>
      <c r="U204" s="60"/>
      <c r="V204" s="61"/>
      <c r="W204" s="59"/>
      <c r="X204" s="62"/>
      <c r="Z204" s="64"/>
      <c r="AA204" s="50">
        <f t="shared" si="5"/>
        <v>0</v>
      </c>
    </row>
    <row r="205" spans="1:27" ht="23.25" hidden="1" x14ac:dyDescent="0.35">
      <c r="A205" s="92"/>
      <c r="B205" s="93"/>
      <c r="C205" s="93"/>
      <c r="D205" s="93"/>
      <c r="E205" s="85"/>
      <c r="F205" s="115"/>
      <c r="G205" s="116"/>
      <c r="H205" s="117" t="s">
        <v>272</v>
      </c>
      <c r="I205" s="121" t="s">
        <v>273</v>
      </c>
      <c r="J205" s="122"/>
      <c r="K205" s="90"/>
      <c r="L205" s="90"/>
      <c r="M205" s="90"/>
      <c r="N205" s="90"/>
      <c r="O205" s="90"/>
      <c r="P205" s="589"/>
      <c r="Q205" s="120"/>
      <c r="R205" s="607">
        <f t="shared" si="6"/>
        <v>0</v>
      </c>
      <c r="S205" s="140"/>
      <c r="T205" s="59"/>
      <c r="U205" s="60"/>
      <c r="V205" s="61"/>
      <c r="W205" s="59"/>
      <c r="X205" s="62"/>
      <c r="Z205" s="64"/>
      <c r="AA205" s="50">
        <f t="shared" si="5"/>
        <v>0</v>
      </c>
    </row>
    <row r="206" spans="1:27" ht="23.25" hidden="1" x14ac:dyDescent="0.35">
      <c r="A206" s="92"/>
      <c r="B206" s="93"/>
      <c r="C206" s="93"/>
      <c r="D206" s="93"/>
      <c r="E206" s="85"/>
      <c r="F206" s="115"/>
      <c r="G206" s="116"/>
      <c r="H206" s="117" t="s">
        <v>274</v>
      </c>
      <c r="I206" s="121" t="s">
        <v>275</v>
      </c>
      <c r="J206" s="122"/>
      <c r="K206" s="90"/>
      <c r="L206" s="90"/>
      <c r="M206" s="90"/>
      <c r="N206" s="90"/>
      <c r="O206" s="90"/>
      <c r="P206" s="589"/>
      <c r="Q206" s="120"/>
      <c r="R206" s="607">
        <f t="shared" si="6"/>
        <v>0</v>
      </c>
      <c r="S206" s="140"/>
      <c r="T206" s="59"/>
      <c r="U206" s="60"/>
      <c r="V206" s="61"/>
      <c r="W206" s="59"/>
      <c r="X206" s="62"/>
      <c r="Z206" s="64"/>
      <c r="AA206" s="50">
        <f t="shared" si="5"/>
        <v>0</v>
      </c>
    </row>
    <row r="207" spans="1:27" ht="23.25" hidden="1" x14ac:dyDescent="0.35">
      <c r="A207" s="92"/>
      <c r="B207" s="93"/>
      <c r="C207" s="93"/>
      <c r="D207" s="93"/>
      <c r="E207" s="85"/>
      <c r="F207" s="115"/>
      <c r="G207" s="116"/>
      <c r="H207" s="117" t="s">
        <v>66</v>
      </c>
      <c r="I207" s="121" t="s">
        <v>276</v>
      </c>
      <c r="J207" s="122"/>
      <c r="K207" s="90"/>
      <c r="L207" s="90"/>
      <c r="M207" s="90"/>
      <c r="N207" s="90"/>
      <c r="O207" s="90"/>
      <c r="P207" s="589"/>
      <c r="Q207" s="120"/>
      <c r="R207" s="607">
        <f t="shared" si="6"/>
        <v>0</v>
      </c>
      <c r="S207" s="140"/>
      <c r="T207" s="59"/>
      <c r="U207" s="60"/>
      <c r="V207" s="61"/>
      <c r="W207" s="59"/>
      <c r="X207" s="62"/>
      <c r="Z207" s="64"/>
      <c r="AA207" s="50">
        <f t="shared" si="5"/>
        <v>0</v>
      </c>
    </row>
    <row r="208" spans="1:27" ht="23.25" hidden="1" x14ac:dyDescent="0.35">
      <c r="A208" s="92"/>
      <c r="B208" s="93"/>
      <c r="C208" s="93"/>
      <c r="D208" s="93"/>
      <c r="E208" s="85"/>
      <c r="F208" s="115"/>
      <c r="G208" s="116"/>
      <c r="H208" s="117" t="s">
        <v>277</v>
      </c>
      <c r="I208" s="121" t="s">
        <v>278</v>
      </c>
      <c r="J208" s="122"/>
      <c r="K208" s="90"/>
      <c r="L208" s="90"/>
      <c r="M208" s="90"/>
      <c r="N208" s="90"/>
      <c r="O208" s="90"/>
      <c r="P208" s="589"/>
      <c r="Q208" s="120"/>
      <c r="R208" s="607">
        <f t="shared" si="6"/>
        <v>0</v>
      </c>
      <c r="S208" s="140"/>
      <c r="T208" s="59"/>
      <c r="U208" s="60"/>
      <c r="V208" s="61"/>
      <c r="W208" s="43"/>
      <c r="X208" s="73"/>
      <c r="Z208" s="64"/>
      <c r="AA208" s="50">
        <f t="shared" ref="AA208:AA261" si="7">+Q208-Z208</f>
        <v>0</v>
      </c>
    </row>
    <row r="209" spans="1:27" ht="23.25" hidden="1" x14ac:dyDescent="0.35">
      <c r="A209" s="92"/>
      <c r="B209" s="93"/>
      <c r="C209" s="93"/>
      <c r="D209" s="93"/>
      <c r="E209" s="85"/>
      <c r="F209" s="115"/>
      <c r="G209" s="116"/>
      <c r="H209" s="117" t="s">
        <v>136</v>
      </c>
      <c r="I209" s="121" t="s">
        <v>279</v>
      </c>
      <c r="J209" s="122"/>
      <c r="K209" s="90"/>
      <c r="L209" s="90"/>
      <c r="M209" s="90"/>
      <c r="N209" s="90"/>
      <c r="O209" s="90"/>
      <c r="P209" s="589"/>
      <c r="Q209" s="120"/>
      <c r="R209" s="607">
        <f t="shared" si="6"/>
        <v>0</v>
      </c>
      <c r="S209" s="140"/>
      <c r="T209" s="59"/>
      <c r="U209" s="60"/>
      <c r="V209" s="61"/>
      <c r="W209" s="59"/>
      <c r="X209" s="62"/>
      <c r="Z209" s="64"/>
      <c r="AA209" s="50">
        <f t="shared" si="7"/>
        <v>0</v>
      </c>
    </row>
    <row r="210" spans="1:27" ht="23.25" hidden="1" x14ac:dyDescent="0.35">
      <c r="A210" s="92"/>
      <c r="B210" s="93"/>
      <c r="C210" s="93"/>
      <c r="D210" s="93"/>
      <c r="E210" s="85"/>
      <c r="F210" s="115"/>
      <c r="G210" s="116"/>
      <c r="H210" s="117" t="s">
        <v>136</v>
      </c>
      <c r="I210" s="121" t="s">
        <v>280</v>
      </c>
      <c r="J210" s="122"/>
      <c r="K210" s="90"/>
      <c r="L210" s="90"/>
      <c r="M210" s="90"/>
      <c r="N210" s="90"/>
      <c r="O210" s="90"/>
      <c r="P210" s="589"/>
      <c r="Q210" s="120"/>
      <c r="R210" s="607">
        <f t="shared" si="6"/>
        <v>0</v>
      </c>
      <c r="S210" s="140"/>
      <c r="T210" s="59"/>
      <c r="U210" s="60"/>
      <c r="V210" s="61"/>
      <c r="W210" s="43"/>
      <c r="X210" s="73"/>
      <c r="Z210" s="64"/>
      <c r="AA210" s="50">
        <f t="shared" si="7"/>
        <v>0</v>
      </c>
    </row>
    <row r="211" spans="1:27" ht="23.25" hidden="1" x14ac:dyDescent="0.35">
      <c r="A211" s="92"/>
      <c r="B211" s="93"/>
      <c r="C211" s="93"/>
      <c r="D211" s="93"/>
      <c r="E211" s="85"/>
      <c r="F211" s="115"/>
      <c r="G211" s="116"/>
      <c r="H211" s="117" t="s">
        <v>281</v>
      </c>
      <c r="I211" s="121" t="s">
        <v>282</v>
      </c>
      <c r="J211" s="122"/>
      <c r="K211" s="90"/>
      <c r="L211" s="90"/>
      <c r="M211" s="90"/>
      <c r="N211" s="90"/>
      <c r="O211" s="90"/>
      <c r="P211" s="589"/>
      <c r="Q211" s="120"/>
      <c r="R211" s="607">
        <f t="shared" ref="R211:R228" si="8">+N211+Q211-L211</f>
        <v>0</v>
      </c>
      <c r="S211" s="140"/>
      <c r="T211" s="59"/>
      <c r="U211" s="60"/>
      <c r="V211" s="61"/>
      <c r="W211" s="59"/>
      <c r="X211" s="62"/>
      <c r="Z211" s="64"/>
      <c r="AA211" s="50">
        <f t="shared" si="7"/>
        <v>0</v>
      </c>
    </row>
    <row r="212" spans="1:27" ht="23.25" hidden="1" x14ac:dyDescent="0.35">
      <c r="A212" s="92"/>
      <c r="B212" s="93"/>
      <c r="C212" s="93"/>
      <c r="D212" s="93"/>
      <c r="E212" s="85"/>
      <c r="F212" s="115"/>
      <c r="G212" s="116"/>
      <c r="H212" s="117" t="s">
        <v>283</v>
      </c>
      <c r="I212" s="121" t="s">
        <v>284</v>
      </c>
      <c r="J212" s="122"/>
      <c r="K212" s="90"/>
      <c r="L212" s="90"/>
      <c r="M212" s="90"/>
      <c r="N212" s="90"/>
      <c r="O212" s="90"/>
      <c r="P212" s="589"/>
      <c r="Q212" s="120"/>
      <c r="R212" s="607">
        <f t="shared" si="8"/>
        <v>0</v>
      </c>
      <c r="S212" s="140"/>
      <c r="T212" s="59"/>
      <c r="U212" s="60"/>
      <c r="V212" s="61"/>
      <c r="W212" s="43"/>
      <c r="X212" s="73"/>
      <c r="Z212" s="64"/>
      <c r="AA212" s="50">
        <f t="shared" si="7"/>
        <v>0</v>
      </c>
    </row>
    <row r="213" spans="1:27" ht="23.25" hidden="1" x14ac:dyDescent="0.35">
      <c r="A213" s="92"/>
      <c r="B213" s="93"/>
      <c r="C213" s="93"/>
      <c r="D213" s="93"/>
      <c r="E213" s="85"/>
      <c r="F213" s="115"/>
      <c r="G213" s="116"/>
      <c r="H213" s="117" t="s">
        <v>128</v>
      </c>
      <c r="I213" s="121" t="s">
        <v>285</v>
      </c>
      <c r="J213" s="122"/>
      <c r="K213" s="90"/>
      <c r="L213" s="90"/>
      <c r="M213" s="90"/>
      <c r="N213" s="90"/>
      <c r="O213" s="90"/>
      <c r="P213" s="589"/>
      <c r="Q213" s="120"/>
      <c r="R213" s="607">
        <f t="shared" si="8"/>
        <v>0</v>
      </c>
      <c r="S213" s="140"/>
      <c r="T213" s="59"/>
      <c r="U213" s="60"/>
      <c r="V213" s="61"/>
      <c r="W213" s="59"/>
      <c r="X213" s="62"/>
      <c r="Z213" s="64"/>
      <c r="AA213" s="50">
        <f t="shared" si="7"/>
        <v>0</v>
      </c>
    </row>
    <row r="214" spans="1:27" ht="23.25" hidden="1" x14ac:dyDescent="0.35">
      <c r="A214" s="92"/>
      <c r="B214" s="93"/>
      <c r="C214" s="93"/>
      <c r="D214" s="93"/>
      <c r="E214" s="85"/>
      <c r="F214" s="115"/>
      <c r="G214" s="116"/>
      <c r="H214" s="117" t="s">
        <v>286</v>
      </c>
      <c r="I214" s="121" t="s">
        <v>287</v>
      </c>
      <c r="J214" s="122"/>
      <c r="K214" s="90"/>
      <c r="L214" s="90"/>
      <c r="M214" s="90"/>
      <c r="N214" s="90"/>
      <c r="O214" s="90"/>
      <c r="P214" s="589"/>
      <c r="Q214" s="120"/>
      <c r="R214" s="607">
        <f t="shared" si="8"/>
        <v>0</v>
      </c>
      <c r="S214" s="140"/>
      <c r="T214" s="59"/>
      <c r="U214" s="60"/>
      <c r="V214" s="61"/>
      <c r="W214" s="59"/>
      <c r="X214" s="62"/>
      <c r="Z214" s="64"/>
      <c r="AA214" s="50">
        <f t="shared" si="7"/>
        <v>0</v>
      </c>
    </row>
    <row r="215" spans="1:27" ht="23.25" hidden="1" x14ac:dyDescent="0.35">
      <c r="A215" s="92"/>
      <c r="B215" s="93"/>
      <c r="C215" s="93"/>
      <c r="D215" s="93"/>
      <c r="E215" s="85"/>
      <c r="F215" s="115"/>
      <c r="G215" s="116"/>
      <c r="H215" s="117" t="s">
        <v>288</v>
      </c>
      <c r="I215" s="121" t="s">
        <v>289</v>
      </c>
      <c r="J215" s="122"/>
      <c r="K215" s="90"/>
      <c r="L215" s="90"/>
      <c r="M215" s="90"/>
      <c r="N215" s="90"/>
      <c r="O215" s="90"/>
      <c r="P215" s="589"/>
      <c r="Q215" s="120"/>
      <c r="R215" s="607">
        <f t="shared" si="8"/>
        <v>0</v>
      </c>
      <c r="S215" s="140"/>
      <c r="T215" s="59"/>
      <c r="U215" s="60"/>
      <c r="V215" s="61"/>
      <c r="W215" s="59"/>
      <c r="X215" s="62"/>
      <c r="Z215" s="64"/>
      <c r="AA215" s="50">
        <f t="shared" si="7"/>
        <v>0</v>
      </c>
    </row>
    <row r="216" spans="1:27" ht="23.25" hidden="1" x14ac:dyDescent="0.35">
      <c r="A216" s="92"/>
      <c r="B216" s="93"/>
      <c r="C216" s="93"/>
      <c r="D216" s="93"/>
      <c r="E216" s="85"/>
      <c r="F216" s="115"/>
      <c r="G216" s="116"/>
      <c r="H216" s="117" t="s">
        <v>290</v>
      </c>
      <c r="I216" s="121" t="s">
        <v>291</v>
      </c>
      <c r="J216" s="122"/>
      <c r="K216" s="90"/>
      <c r="L216" s="90"/>
      <c r="M216" s="90"/>
      <c r="N216" s="90"/>
      <c r="O216" s="90"/>
      <c r="P216" s="589"/>
      <c r="Q216" s="120"/>
      <c r="R216" s="607">
        <f t="shared" si="8"/>
        <v>0</v>
      </c>
      <c r="S216" s="140"/>
      <c r="T216" s="59"/>
      <c r="U216" s="60"/>
      <c r="V216" s="61"/>
      <c r="W216" s="59"/>
      <c r="X216" s="62"/>
      <c r="Z216" s="64"/>
      <c r="AA216" s="50">
        <f t="shared" si="7"/>
        <v>0</v>
      </c>
    </row>
    <row r="217" spans="1:27" ht="23.25" hidden="1" x14ac:dyDescent="0.35">
      <c r="A217" s="92"/>
      <c r="B217" s="93"/>
      <c r="C217" s="93"/>
      <c r="D217" s="93"/>
      <c r="E217" s="85"/>
      <c r="F217" s="115"/>
      <c r="G217" s="116"/>
      <c r="H217" s="117" t="s">
        <v>292</v>
      </c>
      <c r="I217" s="121" t="s">
        <v>293</v>
      </c>
      <c r="J217" s="122"/>
      <c r="K217" s="90"/>
      <c r="L217" s="90"/>
      <c r="M217" s="90"/>
      <c r="N217" s="90"/>
      <c r="O217" s="90"/>
      <c r="P217" s="589"/>
      <c r="Q217" s="120"/>
      <c r="R217" s="607">
        <f t="shared" si="8"/>
        <v>0</v>
      </c>
      <c r="S217" s="140"/>
      <c r="T217" s="59"/>
      <c r="U217" s="60"/>
      <c r="V217" s="61"/>
      <c r="W217" s="59"/>
      <c r="X217" s="62"/>
      <c r="Z217" s="64"/>
      <c r="AA217" s="50">
        <f t="shared" si="7"/>
        <v>0</v>
      </c>
    </row>
    <row r="218" spans="1:27" ht="23.25" hidden="1" x14ac:dyDescent="0.35">
      <c r="A218" s="92"/>
      <c r="B218" s="93"/>
      <c r="C218" s="93"/>
      <c r="D218" s="93"/>
      <c r="E218" s="85"/>
      <c r="F218" s="115"/>
      <c r="G218" s="116"/>
      <c r="H218" s="117" t="s">
        <v>66</v>
      </c>
      <c r="I218" s="121" t="s">
        <v>294</v>
      </c>
      <c r="J218" s="122"/>
      <c r="K218" s="90"/>
      <c r="L218" s="90"/>
      <c r="M218" s="90"/>
      <c r="N218" s="90"/>
      <c r="O218" s="90"/>
      <c r="P218" s="589"/>
      <c r="Q218" s="120"/>
      <c r="R218" s="607">
        <f t="shared" si="8"/>
        <v>0</v>
      </c>
      <c r="S218" s="140"/>
      <c r="T218" s="59"/>
      <c r="U218" s="60"/>
      <c r="V218" s="61"/>
      <c r="W218" s="59"/>
      <c r="X218" s="62"/>
      <c r="Z218" s="64"/>
      <c r="AA218" s="50">
        <f t="shared" si="7"/>
        <v>0</v>
      </c>
    </row>
    <row r="219" spans="1:27" ht="23.25" hidden="1" x14ac:dyDescent="0.35">
      <c r="A219" s="92"/>
      <c r="B219" s="93"/>
      <c r="C219" s="93"/>
      <c r="D219" s="93"/>
      <c r="E219" s="85"/>
      <c r="F219" s="115"/>
      <c r="G219" s="116"/>
      <c r="H219" s="117" t="s">
        <v>295</v>
      </c>
      <c r="I219" s="121" t="s">
        <v>296</v>
      </c>
      <c r="J219" s="122"/>
      <c r="K219" s="90"/>
      <c r="L219" s="90"/>
      <c r="M219" s="90"/>
      <c r="N219" s="90"/>
      <c r="O219" s="90"/>
      <c r="P219" s="589"/>
      <c r="Q219" s="120"/>
      <c r="R219" s="607">
        <f t="shared" si="8"/>
        <v>0</v>
      </c>
      <c r="S219" s="140"/>
      <c r="T219" s="59"/>
      <c r="U219" s="60"/>
      <c r="V219" s="61"/>
      <c r="W219" s="59"/>
      <c r="X219" s="62"/>
      <c r="Z219" s="64"/>
      <c r="AA219" s="50">
        <f t="shared" si="7"/>
        <v>0</v>
      </c>
    </row>
    <row r="220" spans="1:27" ht="23.25" hidden="1" x14ac:dyDescent="0.35">
      <c r="A220" s="92"/>
      <c r="B220" s="93"/>
      <c r="C220" s="93"/>
      <c r="D220" s="93"/>
      <c r="E220" s="85"/>
      <c r="F220" s="115"/>
      <c r="G220" s="116"/>
      <c r="H220" s="117" t="s">
        <v>297</v>
      </c>
      <c r="I220" s="121" t="s">
        <v>298</v>
      </c>
      <c r="J220" s="122"/>
      <c r="K220" s="90"/>
      <c r="L220" s="90"/>
      <c r="M220" s="90"/>
      <c r="N220" s="90"/>
      <c r="O220" s="90"/>
      <c r="P220" s="589"/>
      <c r="Q220" s="120"/>
      <c r="R220" s="607">
        <f t="shared" si="8"/>
        <v>0</v>
      </c>
      <c r="S220" s="140"/>
      <c r="T220" s="59"/>
      <c r="U220" s="60"/>
      <c r="V220" s="61"/>
      <c r="W220" s="43"/>
      <c r="X220" s="73"/>
      <c r="Z220" s="64"/>
      <c r="AA220" s="50">
        <f t="shared" si="7"/>
        <v>0</v>
      </c>
    </row>
    <row r="221" spans="1:27" ht="23.25" hidden="1" x14ac:dyDescent="0.35">
      <c r="A221" s="92"/>
      <c r="B221" s="93"/>
      <c r="C221" s="93"/>
      <c r="D221" s="93"/>
      <c r="E221" s="85"/>
      <c r="F221" s="115"/>
      <c r="G221" s="116"/>
      <c r="H221" s="117" t="s">
        <v>66</v>
      </c>
      <c r="I221" s="121" t="s">
        <v>299</v>
      </c>
      <c r="J221" s="122"/>
      <c r="K221" s="90"/>
      <c r="L221" s="90"/>
      <c r="M221" s="90"/>
      <c r="N221" s="90"/>
      <c r="O221" s="90"/>
      <c r="P221" s="589"/>
      <c r="Q221" s="120"/>
      <c r="R221" s="607">
        <f t="shared" si="8"/>
        <v>0</v>
      </c>
      <c r="S221" s="140"/>
      <c r="T221" s="59"/>
      <c r="U221" s="60"/>
      <c r="V221" s="61"/>
      <c r="W221" s="59"/>
      <c r="X221" s="62"/>
      <c r="Z221" s="64"/>
      <c r="AA221" s="50">
        <f t="shared" si="7"/>
        <v>0</v>
      </c>
    </row>
    <row r="222" spans="1:27" ht="23.25" hidden="1" x14ac:dyDescent="0.35">
      <c r="A222" s="92"/>
      <c r="B222" s="93"/>
      <c r="C222" s="93"/>
      <c r="D222" s="93"/>
      <c r="E222" s="85"/>
      <c r="F222" s="115"/>
      <c r="G222" s="116"/>
      <c r="H222" s="117" t="s">
        <v>300</v>
      </c>
      <c r="I222" s="121" t="s">
        <v>301</v>
      </c>
      <c r="J222" s="122"/>
      <c r="K222" s="90"/>
      <c r="L222" s="90"/>
      <c r="M222" s="90"/>
      <c r="N222" s="90"/>
      <c r="O222" s="90"/>
      <c r="P222" s="589"/>
      <c r="Q222" s="120"/>
      <c r="R222" s="607">
        <f t="shared" si="8"/>
        <v>0</v>
      </c>
      <c r="S222" s="140"/>
      <c r="T222" s="59"/>
      <c r="U222" s="60"/>
      <c r="V222" s="61"/>
      <c r="W222" s="43"/>
      <c r="X222" s="73"/>
      <c r="Z222" s="64"/>
      <c r="AA222" s="50">
        <f t="shared" si="7"/>
        <v>0</v>
      </c>
    </row>
    <row r="223" spans="1:27" ht="23.25" hidden="1" x14ac:dyDescent="0.35">
      <c r="A223" s="92"/>
      <c r="B223" s="93"/>
      <c r="C223" s="93"/>
      <c r="D223" s="93"/>
      <c r="E223" s="85"/>
      <c r="F223" s="115"/>
      <c r="G223" s="116"/>
      <c r="H223" s="117" t="s">
        <v>300</v>
      </c>
      <c r="I223" s="121" t="s">
        <v>302</v>
      </c>
      <c r="J223" s="122"/>
      <c r="K223" s="90"/>
      <c r="L223" s="90"/>
      <c r="M223" s="90"/>
      <c r="N223" s="90"/>
      <c r="O223" s="90"/>
      <c r="P223" s="589"/>
      <c r="Q223" s="120"/>
      <c r="R223" s="607">
        <f t="shared" si="8"/>
        <v>0</v>
      </c>
      <c r="S223" s="140"/>
      <c r="T223" s="59"/>
      <c r="U223" s="60"/>
      <c r="V223" s="61"/>
      <c r="W223" s="59"/>
      <c r="X223" s="62"/>
      <c r="Z223" s="64"/>
      <c r="AA223" s="50">
        <f t="shared" si="7"/>
        <v>0</v>
      </c>
    </row>
    <row r="224" spans="1:27" ht="23.25" hidden="1" x14ac:dyDescent="0.35">
      <c r="A224" s="92"/>
      <c r="B224" s="93"/>
      <c r="C224" s="93"/>
      <c r="D224" s="93"/>
      <c r="E224" s="85"/>
      <c r="F224" s="115"/>
      <c r="G224" s="116"/>
      <c r="H224" s="117" t="s">
        <v>300</v>
      </c>
      <c r="I224" s="121" t="s">
        <v>303</v>
      </c>
      <c r="J224" s="122"/>
      <c r="K224" s="90"/>
      <c r="L224" s="90"/>
      <c r="M224" s="90"/>
      <c r="N224" s="90"/>
      <c r="O224" s="90"/>
      <c r="P224" s="589"/>
      <c r="Q224" s="120"/>
      <c r="R224" s="607">
        <f t="shared" si="8"/>
        <v>0</v>
      </c>
      <c r="S224" s="140"/>
      <c r="T224" s="59"/>
      <c r="U224" s="60"/>
      <c r="V224" s="61"/>
      <c r="W224" s="43"/>
      <c r="X224" s="73"/>
      <c r="Z224" s="64"/>
      <c r="AA224" s="50">
        <f t="shared" si="7"/>
        <v>0</v>
      </c>
    </row>
    <row r="225" spans="1:27" ht="23.25" hidden="1" x14ac:dyDescent="0.35">
      <c r="A225" s="92"/>
      <c r="B225" s="93"/>
      <c r="C225" s="93"/>
      <c r="D225" s="93"/>
      <c r="E225" s="85"/>
      <c r="F225" s="115"/>
      <c r="G225" s="116"/>
      <c r="H225" s="117" t="s">
        <v>300</v>
      </c>
      <c r="I225" s="121" t="s">
        <v>304</v>
      </c>
      <c r="J225" s="122"/>
      <c r="K225" s="90"/>
      <c r="L225" s="90"/>
      <c r="M225" s="90"/>
      <c r="N225" s="90"/>
      <c r="O225" s="90"/>
      <c r="P225" s="589"/>
      <c r="Q225" s="120"/>
      <c r="R225" s="607">
        <f t="shared" si="8"/>
        <v>0</v>
      </c>
      <c r="S225" s="140"/>
      <c r="T225" s="59"/>
      <c r="U225" s="60"/>
      <c r="V225" s="61"/>
      <c r="W225" s="59"/>
      <c r="X225" s="62"/>
      <c r="Z225" s="64"/>
      <c r="AA225" s="50">
        <f t="shared" si="7"/>
        <v>0</v>
      </c>
    </row>
    <row r="226" spans="1:27" ht="23.25" hidden="1" x14ac:dyDescent="0.35">
      <c r="A226" s="92"/>
      <c r="B226" s="93"/>
      <c r="C226" s="93"/>
      <c r="D226" s="93"/>
      <c r="E226" s="85"/>
      <c r="F226" s="115"/>
      <c r="G226" s="116"/>
      <c r="H226" s="117" t="s">
        <v>300</v>
      </c>
      <c r="I226" s="121" t="s">
        <v>305</v>
      </c>
      <c r="J226" s="122"/>
      <c r="K226" s="90"/>
      <c r="L226" s="90"/>
      <c r="M226" s="90"/>
      <c r="N226" s="90"/>
      <c r="O226" s="90"/>
      <c r="P226" s="589"/>
      <c r="Q226" s="120"/>
      <c r="R226" s="607">
        <f t="shared" si="8"/>
        <v>0</v>
      </c>
      <c r="S226" s="140"/>
      <c r="T226" s="59"/>
      <c r="U226" s="60"/>
      <c r="V226" s="61"/>
      <c r="W226" s="59"/>
      <c r="X226" s="62"/>
      <c r="Z226" s="64"/>
      <c r="AA226" s="50">
        <f t="shared" si="7"/>
        <v>0</v>
      </c>
    </row>
    <row r="227" spans="1:27" ht="23.25" hidden="1" x14ac:dyDescent="0.35">
      <c r="A227" s="92"/>
      <c r="B227" s="93"/>
      <c r="C227" s="93"/>
      <c r="D227" s="93"/>
      <c r="E227" s="85"/>
      <c r="F227" s="115"/>
      <c r="G227" s="116"/>
      <c r="H227" s="117" t="s">
        <v>66</v>
      </c>
      <c r="I227" s="121" t="s">
        <v>306</v>
      </c>
      <c r="J227" s="122"/>
      <c r="K227" s="90"/>
      <c r="L227" s="90"/>
      <c r="M227" s="90"/>
      <c r="N227" s="90"/>
      <c r="O227" s="90"/>
      <c r="P227" s="589"/>
      <c r="Q227" s="120"/>
      <c r="R227" s="607">
        <f t="shared" si="8"/>
        <v>0</v>
      </c>
      <c r="S227" s="140"/>
      <c r="T227" s="59"/>
      <c r="U227" s="60"/>
      <c r="V227" s="61"/>
      <c r="W227" s="59"/>
      <c r="X227" s="62"/>
      <c r="Z227" s="64"/>
      <c r="AA227" s="50">
        <f t="shared" si="7"/>
        <v>0</v>
      </c>
    </row>
    <row r="228" spans="1:27" ht="23.25" hidden="1" x14ac:dyDescent="0.35">
      <c r="A228" s="92"/>
      <c r="B228" s="93"/>
      <c r="C228" s="93"/>
      <c r="D228" s="93"/>
      <c r="E228" s="85"/>
      <c r="F228" s="115"/>
      <c r="G228" s="116"/>
      <c r="H228" s="117" t="s">
        <v>66</v>
      </c>
      <c r="I228" s="121" t="s">
        <v>307</v>
      </c>
      <c r="J228" s="122"/>
      <c r="K228" s="90"/>
      <c r="L228" s="90"/>
      <c r="M228" s="90"/>
      <c r="N228" s="90"/>
      <c r="O228" s="90"/>
      <c r="P228" s="589"/>
      <c r="Q228" s="120"/>
      <c r="R228" s="607">
        <f t="shared" si="8"/>
        <v>0</v>
      </c>
      <c r="S228" s="140"/>
      <c r="T228" s="59"/>
      <c r="U228" s="60"/>
      <c r="V228" s="61"/>
      <c r="W228" s="59"/>
      <c r="X228" s="62"/>
      <c r="Z228" s="64"/>
      <c r="AA228" s="50">
        <f t="shared" si="7"/>
        <v>0</v>
      </c>
    </row>
    <row r="229" spans="1:27" ht="23.25" hidden="1" x14ac:dyDescent="0.35">
      <c r="A229" s="92"/>
      <c r="B229" s="93"/>
      <c r="C229" s="93"/>
      <c r="D229" s="93"/>
      <c r="E229" s="85"/>
      <c r="F229" s="115"/>
      <c r="G229" s="116"/>
      <c r="H229" s="117"/>
      <c r="I229" s="121"/>
      <c r="J229" s="122"/>
      <c r="K229" s="90"/>
      <c r="L229" s="90"/>
      <c r="M229" s="90"/>
      <c r="N229" s="90"/>
      <c r="O229" s="90"/>
      <c r="P229" s="589"/>
      <c r="Q229" s="120"/>
      <c r="R229" s="607"/>
      <c r="S229" s="140"/>
      <c r="T229" s="59"/>
      <c r="U229" s="60"/>
      <c r="V229" s="61"/>
      <c r="W229" s="59"/>
      <c r="X229" s="62"/>
      <c r="Z229" s="64"/>
      <c r="AA229" s="50">
        <f t="shared" si="7"/>
        <v>0</v>
      </c>
    </row>
    <row r="230" spans="1:27" s="48" customFormat="1" ht="25.5" hidden="1" x14ac:dyDescent="0.35">
      <c r="A230" s="83">
        <v>2</v>
      </c>
      <c r="B230" s="84">
        <v>0</v>
      </c>
      <c r="C230" s="84">
        <v>4</v>
      </c>
      <c r="D230" s="84">
        <v>1</v>
      </c>
      <c r="E230" s="67" t="s">
        <v>308</v>
      </c>
      <c r="F230" s="68"/>
      <c r="G230" s="77" t="s">
        <v>309</v>
      </c>
      <c r="H230" s="78"/>
      <c r="I230" s="126"/>
      <c r="J230" s="127"/>
      <c r="K230" s="70"/>
      <c r="L230" s="70">
        <f>SUM(L231:L258)</f>
        <v>0</v>
      </c>
      <c r="M230" s="70"/>
      <c r="N230" s="70">
        <f>SUM(N231:N258)</f>
        <v>0</v>
      </c>
      <c r="O230" s="70"/>
      <c r="P230" s="588"/>
      <c r="Q230" s="110">
        <f>SUM(Q231:Q258)</f>
        <v>0</v>
      </c>
      <c r="R230" s="605">
        <f>SUM(R231:R258)</f>
        <v>0</v>
      </c>
      <c r="S230" s="606"/>
      <c r="T230" s="111"/>
      <c r="U230" s="112"/>
      <c r="V230" s="61"/>
      <c r="W230" s="59"/>
      <c r="X230" s="62"/>
      <c r="Z230" s="49">
        <v>0</v>
      </c>
      <c r="AA230" s="50">
        <f t="shared" si="7"/>
        <v>0</v>
      </c>
    </row>
    <row r="231" spans="1:27" ht="23.25" hidden="1" x14ac:dyDescent="0.35">
      <c r="A231" s="92"/>
      <c r="B231" s="93"/>
      <c r="C231" s="93"/>
      <c r="D231" s="93"/>
      <c r="E231" s="85"/>
      <c r="F231" s="115"/>
      <c r="G231" s="116"/>
      <c r="H231" s="117" t="s">
        <v>310</v>
      </c>
      <c r="I231" s="121" t="s">
        <v>311</v>
      </c>
      <c r="J231" s="122"/>
      <c r="K231" s="90"/>
      <c r="L231" s="90"/>
      <c r="M231" s="90"/>
      <c r="N231" s="90"/>
      <c r="O231" s="90"/>
      <c r="P231" s="589"/>
      <c r="Q231" s="120"/>
      <c r="R231" s="607">
        <f t="shared" ref="R231:R257" si="9">+N231+Q231-L231</f>
        <v>0</v>
      </c>
      <c r="S231" s="140"/>
      <c r="T231" s="59"/>
      <c r="U231" s="60"/>
      <c r="V231" s="61"/>
      <c r="W231" s="59"/>
      <c r="X231" s="62"/>
      <c r="Z231" s="64"/>
      <c r="AA231" s="50">
        <f t="shared" si="7"/>
        <v>0</v>
      </c>
    </row>
    <row r="232" spans="1:27" ht="24" hidden="1" x14ac:dyDescent="0.35">
      <c r="A232" s="92"/>
      <c r="B232" s="93"/>
      <c r="C232" s="93"/>
      <c r="D232" s="93"/>
      <c r="E232" s="85"/>
      <c r="F232" s="115"/>
      <c r="G232" s="116"/>
      <c r="H232" s="117" t="s">
        <v>310</v>
      </c>
      <c r="I232" s="121" t="s">
        <v>312</v>
      </c>
      <c r="J232" s="122"/>
      <c r="K232" s="90"/>
      <c r="L232" s="90"/>
      <c r="M232" s="90"/>
      <c r="N232" s="90"/>
      <c r="O232" s="90"/>
      <c r="P232" s="589"/>
      <c r="Q232" s="120"/>
      <c r="R232" s="607">
        <f t="shared" si="9"/>
        <v>0</v>
      </c>
      <c r="S232" s="140"/>
      <c r="T232" s="59"/>
      <c r="U232" s="60"/>
      <c r="V232" s="61"/>
      <c r="W232" s="43"/>
      <c r="X232" s="73"/>
      <c r="Z232" s="64"/>
      <c r="AA232" s="50">
        <f t="shared" si="7"/>
        <v>0</v>
      </c>
    </row>
    <row r="233" spans="1:27" ht="23.25" hidden="1" x14ac:dyDescent="0.35">
      <c r="A233" s="92"/>
      <c r="B233" s="93"/>
      <c r="C233" s="93"/>
      <c r="D233" s="93"/>
      <c r="E233" s="85"/>
      <c r="F233" s="115"/>
      <c r="G233" s="116"/>
      <c r="H233" s="117" t="s">
        <v>310</v>
      </c>
      <c r="I233" s="121" t="s">
        <v>313</v>
      </c>
      <c r="J233" s="122"/>
      <c r="K233" s="90"/>
      <c r="L233" s="90"/>
      <c r="M233" s="90"/>
      <c r="N233" s="90"/>
      <c r="O233" s="90"/>
      <c r="P233" s="589"/>
      <c r="Q233" s="120"/>
      <c r="R233" s="607">
        <f t="shared" si="9"/>
        <v>0</v>
      </c>
      <c r="S233" s="140"/>
      <c r="T233" s="59"/>
      <c r="U233" s="60"/>
      <c r="V233" s="61"/>
      <c r="W233" s="59"/>
      <c r="X233" s="62"/>
      <c r="Z233" s="64"/>
      <c r="AA233" s="50">
        <f t="shared" si="7"/>
        <v>0</v>
      </c>
    </row>
    <row r="234" spans="1:27" ht="24" hidden="1" x14ac:dyDescent="0.35">
      <c r="A234" s="92"/>
      <c r="B234" s="93"/>
      <c r="C234" s="93"/>
      <c r="D234" s="93"/>
      <c r="E234" s="85"/>
      <c r="F234" s="115"/>
      <c r="G234" s="116"/>
      <c r="H234" s="117" t="s">
        <v>310</v>
      </c>
      <c r="I234" s="121" t="s">
        <v>314</v>
      </c>
      <c r="J234" s="122"/>
      <c r="K234" s="90"/>
      <c r="L234" s="90"/>
      <c r="M234" s="90"/>
      <c r="N234" s="90"/>
      <c r="O234" s="90"/>
      <c r="P234" s="589"/>
      <c r="Q234" s="120"/>
      <c r="R234" s="607">
        <f t="shared" si="9"/>
        <v>0</v>
      </c>
      <c r="S234" s="140"/>
      <c r="T234" s="59"/>
      <c r="U234" s="60"/>
      <c r="V234" s="61"/>
      <c r="W234" s="43"/>
      <c r="X234" s="73"/>
      <c r="Z234" s="64"/>
      <c r="AA234" s="50">
        <f t="shared" si="7"/>
        <v>0</v>
      </c>
    </row>
    <row r="235" spans="1:27" ht="24" hidden="1" x14ac:dyDescent="0.35">
      <c r="A235" s="92"/>
      <c r="B235" s="93"/>
      <c r="C235" s="93"/>
      <c r="D235" s="93"/>
      <c r="E235" s="85"/>
      <c r="F235" s="115"/>
      <c r="G235" s="116"/>
      <c r="H235" s="117" t="s">
        <v>310</v>
      </c>
      <c r="I235" s="121" t="s">
        <v>315</v>
      </c>
      <c r="J235" s="122"/>
      <c r="K235" s="90"/>
      <c r="L235" s="90"/>
      <c r="M235" s="90"/>
      <c r="N235" s="90"/>
      <c r="O235" s="90"/>
      <c r="P235" s="589"/>
      <c r="Q235" s="120"/>
      <c r="R235" s="607">
        <f t="shared" si="9"/>
        <v>0</v>
      </c>
      <c r="S235" s="140"/>
      <c r="T235" s="59"/>
      <c r="U235" s="60"/>
      <c r="V235" s="61"/>
      <c r="W235" s="59"/>
      <c r="X235" s="62"/>
      <c r="Z235" s="64"/>
      <c r="AA235" s="50">
        <f t="shared" si="7"/>
        <v>0</v>
      </c>
    </row>
    <row r="236" spans="1:27" ht="36" hidden="1" customHeight="1" x14ac:dyDescent="0.35">
      <c r="A236" s="92"/>
      <c r="B236" s="93"/>
      <c r="C236" s="93"/>
      <c r="D236" s="93"/>
      <c r="E236" s="85"/>
      <c r="F236" s="115"/>
      <c r="G236" s="116"/>
      <c r="H236" s="117" t="s">
        <v>316</v>
      </c>
      <c r="I236" s="121" t="s">
        <v>317</v>
      </c>
      <c r="J236" s="122"/>
      <c r="K236" s="90"/>
      <c r="L236" s="90"/>
      <c r="M236" s="90"/>
      <c r="N236" s="90"/>
      <c r="O236" s="90"/>
      <c r="P236" s="589"/>
      <c r="Q236" s="120"/>
      <c r="R236" s="607">
        <f t="shared" si="9"/>
        <v>0</v>
      </c>
      <c r="S236" s="140"/>
      <c r="T236" s="59"/>
      <c r="U236" s="60"/>
      <c r="V236" s="61"/>
      <c r="W236" s="43"/>
      <c r="X236" s="73"/>
      <c r="Z236" s="64"/>
      <c r="AA236" s="50">
        <f t="shared" si="7"/>
        <v>0</v>
      </c>
    </row>
    <row r="237" spans="1:27" ht="23.25" hidden="1" x14ac:dyDescent="0.35">
      <c r="A237" s="92"/>
      <c r="B237" s="93"/>
      <c r="C237" s="93"/>
      <c r="D237" s="93"/>
      <c r="E237" s="85"/>
      <c r="F237" s="115"/>
      <c r="G237" s="116"/>
      <c r="H237" s="117" t="s">
        <v>310</v>
      </c>
      <c r="I237" s="121" t="s">
        <v>318</v>
      </c>
      <c r="J237" s="122"/>
      <c r="K237" s="90"/>
      <c r="L237" s="90"/>
      <c r="M237" s="90"/>
      <c r="N237" s="90"/>
      <c r="O237" s="90"/>
      <c r="P237" s="589"/>
      <c r="Q237" s="120"/>
      <c r="R237" s="607">
        <f t="shared" si="9"/>
        <v>0</v>
      </c>
      <c r="S237" s="140"/>
      <c r="T237" s="59"/>
      <c r="U237" s="60"/>
      <c r="V237" s="61"/>
      <c r="W237" s="59"/>
      <c r="X237" s="62"/>
      <c r="Z237" s="64"/>
      <c r="AA237" s="50">
        <f t="shared" si="7"/>
        <v>0</v>
      </c>
    </row>
    <row r="238" spans="1:27" ht="23.25" hidden="1" x14ac:dyDescent="0.35">
      <c r="A238" s="92"/>
      <c r="B238" s="93"/>
      <c r="C238" s="93"/>
      <c r="D238" s="93"/>
      <c r="E238" s="85"/>
      <c r="F238" s="115"/>
      <c r="G238" s="116"/>
      <c r="H238" s="117" t="s">
        <v>310</v>
      </c>
      <c r="I238" s="121" t="s">
        <v>319</v>
      </c>
      <c r="J238" s="122"/>
      <c r="K238" s="90"/>
      <c r="L238" s="90"/>
      <c r="M238" s="90"/>
      <c r="N238" s="90"/>
      <c r="O238" s="90"/>
      <c r="P238" s="589"/>
      <c r="Q238" s="120"/>
      <c r="R238" s="607">
        <f t="shared" si="9"/>
        <v>0</v>
      </c>
      <c r="S238" s="140"/>
      <c r="T238" s="59"/>
      <c r="U238" s="60"/>
      <c r="V238" s="61"/>
      <c r="W238" s="59"/>
      <c r="X238" s="62"/>
      <c r="Z238" s="64"/>
      <c r="AA238" s="50">
        <f t="shared" si="7"/>
        <v>0</v>
      </c>
    </row>
    <row r="239" spans="1:27" ht="23.25" hidden="1" x14ac:dyDescent="0.35">
      <c r="A239" s="92"/>
      <c r="B239" s="93"/>
      <c r="C239" s="93"/>
      <c r="D239" s="93"/>
      <c r="E239" s="85"/>
      <c r="F239" s="115"/>
      <c r="G239" s="116"/>
      <c r="H239" s="117" t="s">
        <v>320</v>
      </c>
      <c r="I239" s="121" t="s">
        <v>321</v>
      </c>
      <c r="J239" s="122"/>
      <c r="K239" s="90"/>
      <c r="L239" s="90"/>
      <c r="M239" s="90"/>
      <c r="N239" s="90"/>
      <c r="O239" s="90"/>
      <c r="P239" s="589"/>
      <c r="Q239" s="120"/>
      <c r="R239" s="607">
        <f t="shared" si="9"/>
        <v>0</v>
      </c>
      <c r="S239" s="140"/>
      <c r="T239" s="59"/>
      <c r="U239" s="60"/>
      <c r="V239" s="61"/>
      <c r="W239" s="59"/>
      <c r="X239" s="62"/>
      <c r="Z239" s="64"/>
      <c r="AA239" s="50">
        <f t="shared" si="7"/>
        <v>0</v>
      </c>
    </row>
    <row r="240" spans="1:27" ht="24" hidden="1" x14ac:dyDescent="0.35">
      <c r="A240" s="92"/>
      <c r="B240" s="93"/>
      <c r="C240" s="93"/>
      <c r="D240" s="93"/>
      <c r="E240" s="85"/>
      <c r="F240" s="115"/>
      <c r="G240" s="116"/>
      <c r="H240" s="117" t="s">
        <v>322</v>
      </c>
      <c r="I240" s="121" t="s">
        <v>323</v>
      </c>
      <c r="J240" s="122"/>
      <c r="K240" s="90"/>
      <c r="L240" s="90"/>
      <c r="M240" s="90"/>
      <c r="N240" s="90"/>
      <c r="O240" s="90"/>
      <c r="P240" s="589"/>
      <c r="Q240" s="120"/>
      <c r="R240" s="607">
        <f t="shared" si="9"/>
        <v>0</v>
      </c>
      <c r="S240" s="140"/>
      <c r="T240" s="59"/>
      <c r="U240" s="60"/>
      <c r="V240" s="61"/>
      <c r="W240" s="59"/>
      <c r="X240" s="62"/>
      <c r="Z240" s="64"/>
      <c r="AA240" s="50">
        <f t="shared" si="7"/>
        <v>0</v>
      </c>
    </row>
    <row r="241" spans="1:27" ht="23.25" hidden="1" x14ac:dyDescent="0.35">
      <c r="A241" s="92"/>
      <c r="B241" s="93"/>
      <c r="C241" s="93"/>
      <c r="D241" s="93"/>
      <c r="E241" s="85"/>
      <c r="F241" s="115"/>
      <c r="G241" s="116"/>
      <c r="H241" s="117" t="s">
        <v>322</v>
      </c>
      <c r="I241" s="121" t="s">
        <v>324</v>
      </c>
      <c r="J241" s="122"/>
      <c r="K241" s="90"/>
      <c r="L241" s="90"/>
      <c r="M241" s="90"/>
      <c r="N241" s="90"/>
      <c r="O241" s="90"/>
      <c r="P241" s="589"/>
      <c r="Q241" s="120"/>
      <c r="R241" s="607">
        <f t="shared" si="9"/>
        <v>0</v>
      </c>
      <c r="S241" s="140"/>
      <c r="T241" s="59"/>
      <c r="U241" s="60"/>
      <c r="V241" s="61"/>
      <c r="W241" s="59"/>
      <c r="X241" s="62"/>
      <c r="Z241" s="64"/>
      <c r="AA241" s="50">
        <f t="shared" si="7"/>
        <v>0</v>
      </c>
    </row>
    <row r="242" spans="1:27" ht="23.25" hidden="1" x14ac:dyDescent="0.35">
      <c r="A242" s="92"/>
      <c r="B242" s="93"/>
      <c r="C242" s="93"/>
      <c r="D242" s="93"/>
      <c r="E242" s="85"/>
      <c r="F242" s="115"/>
      <c r="G242" s="116"/>
      <c r="H242" s="117" t="s">
        <v>325</v>
      </c>
      <c r="I242" s="121" t="s">
        <v>326</v>
      </c>
      <c r="J242" s="122"/>
      <c r="K242" s="90"/>
      <c r="L242" s="90"/>
      <c r="M242" s="90"/>
      <c r="N242" s="90"/>
      <c r="O242" s="90"/>
      <c r="P242" s="589"/>
      <c r="Q242" s="120"/>
      <c r="R242" s="607">
        <f t="shared" si="9"/>
        <v>0</v>
      </c>
      <c r="S242" s="140"/>
      <c r="T242" s="59"/>
      <c r="U242" s="60"/>
      <c r="V242" s="61"/>
      <c r="W242" s="59"/>
      <c r="X242" s="62"/>
      <c r="Z242" s="64"/>
      <c r="AA242" s="50">
        <f t="shared" si="7"/>
        <v>0</v>
      </c>
    </row>
    <row r="243" spans="1:27" ht="23.25" hidden="1" x14ac:dyDescent="0.35">
      <c r="A243" s="92"/>
      <c r="B243" s="93"/>
      <c r="C243" s="93"/>
      <c r="D243" s="93"/>
      <c r="E243" s="85"/>
      <c r="F243" s="115"/>
      <c r="G243" s="116"/>
      <c r="H243" s="117" t="s">
        <v>327</v>
      </c>
      <c r="I243" s="121" t="s">
        <v>328</v>
      </c>
      <c r="J243" s="122"/>
      <c r="K243" s="90"/>
      <c r="L243" s="90"/>
      <c r="M243" s="90"/>
      <c r="N243" s="90"/>
      <c r="O243" s="90"/>
      <c r="P243" s="589"/>
      <c r="Q243" s="120"/>
      <c r="R243" s="607">
        <f t="shared" si="9"/>
        <v>0</v>
      </c>
      <c r="S243" s="140"/>
      <c r="T243" s="59"/>
      <c r="U243" s="60"/>
      <c r="V243" s="61"/>
      <c r="W243" s="59"/>
      <c r="X243" s="62"/>
      <c r="Z243" s="64"/>
      <c r="AA243" s="50">
        <f t="shared" si="7"/>
        <v>0</v>
      </c>
    </row>
    <row r="244" spans="1:27" ht="23.25" hidden="1" x14ac:dyDescent="0.35">
      <c r="A244" s="92"/>
      <c r="B244" s="93"/>
      <c r="C244" s="93"/>
      <c r="D244" s="93"/>
      <c r="E244" s="85"/>
      <c r="F244" s="115"/>
      <c r="G244" s="116"/>
      <c r="H244" s="117" t="s">
        <v>329</v>
      </c>
      <c r="I244" s="121" t="s">
        <v>330</v>
      </c>
      <c r="J244" s="122"/>
      <c r="K244" s="90"/>
      <c r="L244" s="90"/>
      <c r="M244" s="90"/>
      <c r="N244" s="90"/>
      <c r="O244" s="90"/>
      <c r="P244" s="589"/>
      <c r="Q244" s="120"/>
      <c r="R244" s="607">
        <f t="shared" si="9"/>
        <v>0</v>
      </c>
      <c r="S244" s="140"/>
      <c r="T244" s="59"/>
      <c r="U244" s="60"/>
      <c r="V244" s="61"/>
      <c r="W244" s="43"/>
      <c r="X244" s="73"/>
      <c r="Z244" s="64"/>
      <c r="AA244" s="50">
        <f t="shared" si="7"/>
        <v>0</v>
      </c>
    </row>
    <row r="245" spans="1:27" ht="23.25" hidden="1" x14ac:dyDescent="0.35">
      <c r="A245" s="92"/>
      <c r="B245" s="93"/>
      <c r="C245" s="93"/>
      <c r="D245" s="93"/>
      <c r="E245" s="85"/>
      <c r="F245" s="115"/>
      <c r="G245" s="116"/>
      <c r="H245" s="128" t="s">
        <v>331</v>
      </c>
      <c r="I245" s="121" t="s">
        <v>332</v>
      </c>
      <c r="J245" s="122"/>
      <c r="K245" s="90"/>
      <c r="L245" s="90"/>
      <c r="M245" s="90"/>
      <c r="N245" s="90"/>
      <c r="O245" s="90"/>
      <c r="P245" s="589"/>
      <c r="Q245" s="120"/>
      <c r="R245" s="607">
        <f t="shared" si="9"/>
        <v>0</v>
      </c>
      <c r="S245" s="140"/>
      <c r="T245" s="59"/>
      <c r="U245" s="60"/>
      <c r="V245" s="61"/>
      <c r="W245" s="59"/>
      <c r="X245" s="62"/>
      <c r="Z245" s="64"/>
      <c r="AA245" s="50">
        <f t="shared" si="7"/>
        <v>0</v>
      </c>
    </row>
    <row r="246" spans="1:27" ht="23.25" hidden="1" x14ac:dyDescent="0.35">
      <c r="A246" s="92"/>
      <c r="B246" s="93"/>
      <c r="C246" s="93"/>
      <c r="D246" s="93"/>
      <c r="E246" s="85"/>
      <c r="F246" s="115"/>
      <c r="G246" s="116"/>
      <c r="H246" s="128" t="s">
        <v>331</v>
      </c>
      <c r="I246" s="121" t="s">
        <v>333</v>
      </c>
      <c r="J246" s="122"/>
      <c r="K246" s="90"/>
      <c r="L246" s="90"/>
      <c r="M246" s="90"/>
      <c r="N246" s="90"/>
      <c r="O246" s="90"/>
      <c r="P246" s="589"/>
      <c r="Q246" s="120"/>
      <c r="R246" s="607">
        <f t="shared" si="9"/>
        <v>0</v>
      </c>
      <c r="S246" s="140"/>
      <c r="T246" s="59"/>
      <c r="U246" s="60"/>
      <c r="V246" s="61"/>
      <c r="W246" s="43"/>
      <c r="X246" s="73"/>
      <c r="Z246" s="64"/>
      <c r="AA246" s="50">
        <f t="shared" si="7"/>
        <v>0</v>
      </c>
    </row>
    <row r="247" spans="1:27" ht="23.25" hidden="1" x14ac:dyDescent="0.35">
      <c r="A247" s="92"/>
      <c r="B247" s="93"/>
      <c r="C247" s="93"/>
      <c r="D247" s="93"/>
      <c r="E247" s="85"/>
      <c r="F247" s="115"/>
      <c r="G247" s="116"/>
      <c r="H247" s="128" t="s">
        <v>334</v>
      </c>
      <c r="I247" s="121" t="s">
        <v>335</v>
      </c>
      <c r="J247" s="122"/>
      <c r="K247" s="90"/>
      <c r="L247" s="90"/>
      <c r="M247" s="90"/>
      <c r="N247" s="90"/>
      <c r="O247" s="90"/>
      <c r="P247" s="589"/>
      <c r="Q247" s="120"/>
      <c r="R247" s="607">
        <f t="shared" si="9"/>
        <v>0</v>
      </c>
      <c r="S247" s="140"/>
      <c r="T247" s="59"/>
      <c r="U247" s="60"/>
      <c r="V247" s="61"/>
      <c r="W247" s="59"/>
      <c r="X247" s="62"/>
      <c r="Z247" s="64"/>
      <c r="AA247" s="50">
        <f t="shared" si="7"/>
        <v>0</v>
      </c>
    </row>
    <row r="248" spans="1:27" ht="23.25" hidden="1" x14ac:dyDescent="0.35">
      <c r="A248" s="92"/>
      <c r="B248" s="93"/>
      <c r="C248" s="93"/>
      <c r="D248" s="93"/>
      <c r="E248" s="85"/>
      <c r="F248" s="115"/>
      <c r="G248" s="116"/>
      <c r="H248" s="117" t="s">
        <v>336</v>
      </c>
      <c r="I248" s="121" t="s">
        <v>337</v>
      </c>
      <c r="J248" s="122"/>
      <c r="K248" s="90"/>
      <c r="L248" s="90"/>
      <c r="M248" s="90"/>
      <c r="N248" s="90"/>
      <c r="O248" s="90"/>
      <c r="P248" s="589"/>
      <c r="Q248" s="120"/>
      <c r="R248" s="607">
        <f t="shared" si="9"/>
        <v>0</v>
      </c>
      <c r="S248" s="140"/>
      <c r="T248" s="59"/>
      <c r="U248" s="60"/>
      <c r="V248" s="61"/>
      <c r="W248" s="43"/>
      <c r="X248" s="73"/>
      <c r="Z248" s="64"/>
      <c r="AA248" s="50">
        <f t="shared" si="7"/>
        <v>0</v>
      </c>
    </row>
    <row r="249" spans="1:27" ht="23.25" hidden="1" x14ac:dyDescent="0.35">
      <c r="A249" s="92"/>
      <c r="B249" s="93"/>
      <c r="C249" s="93"/>
      <c r="D249" s="93"/>
      <c r="E249" s="85"/>
      <c r="F249" s="115"/>
      <c r="G249" s="116"/>
      <c r="H249" s="117" t="s">
        <v>338</v>
      </c>
      <c r="I249" s="121" t="s">
        <v>339</v>
      </c>
      <c r="J249" s="122"/>
      <c r="K249" s="90"/>
      <c r="L249" s="90"/>
      <c r="M249" s="90"/>
      <c r="N249" s="90"/>
      <c r="O249" s="90"/>
      <c r="P249" s="589"/>
      <c r="Q249" s="120"/>
      <c r="R249" s="607">
        <f t="shared" si="9"/>
        <v>0</v>
      </c>
      <c r="S249" s="140"/>
      <c r="T249" s="59"/>
      <c r="U249" s="60"/>
      <c r="V249" s="61"/>
      <c r="W249" s="59"/>
      <c r="X249" s="62"/>
      <c r="Z249" s="64"/>
      <c r="AA249" s="50">
        <f t="shared" si="7"/>
        <v>0</v>
      </c>
    </row>
    <row r="250" spans="1:27" ht="23.25" hidden="1" x14ac:dyDescent="0.35">
      <c r="A250" s="92"/>
      <c r="B250" s="93"/>
      <c r="C250" s="93"/>
      <c r="D250" s="93"/>
      <c r="E250" s="85"/>
      <c r="F250" s="115"/>
      <c r="G250" s="116"/>
      <c r="H250" s="117" t="s">
        <v>310</v>
      </c>
      <c r="I250" s="121" t="s">
        <v>340</v>
      </c>
      <c r="J250" s="122"/>
      <c r="K250" s="90"/>
      <c r="L250" s="90"/>
      <c r="M250" s="90"/>
      <c r="N250" s="90"/>
      <c r="O250" s="90"/>
      <c r="P250" s="589"/>
      <c r="Q250" s="120"/>
      <c r="R250" s="607">
        <f t="shared" si="9"/>
        <v>0</v>
      </c>
      <c r="S250" s="140"/>
      <c r="T250" s="59"/>
      <c r="U250" s="60"/>
      <c r="V250" s="61"/>
      <c r="W250" s="59"/>
      <c r="X250" s="62"/>
      <c r="Z250" s="64"/>
      <c r="AA250" s="50">
        <f t="shared" si="7"/>
        <v>0</v>
      </c>
    </row>
    <row r="251" spans="1:27" ht="23.25" hidden="1" x14ac:dyDescent="0.35">
      <c r="A251" s="92"/>
      <c r="B251" s="93"/>
      <c r="C251" s="93"/>
      <c r="D251" s="93"/>
      <c r="E251" s="85"/>
      <c r="F251" s="115"/>
      <c r="G251" s="116"/>
      <c r="H251" s="117" t="s">
        <v>59</v>
      </c>
      <c r="I251" s="121" t="s">
        <v>341</v>
      </c>
      <c r="J251" s="122"/>
      <c r="K251" s="90"/>
      <c r="L251" s="90"/>
      <c r="M251" s="90"/>
      <c r="N251" s="90"/>
      <c r="O251" s="90"/>
      <c r="P251" s="589"/>
      <c r="Q251" s="120"/>
      <c r="R251" s="607">
        <f t="shared" si="9"/>
        <v>0</v>
      </c>
      <c r="S251" s="140"/>
      <c r="T251" s="59"/>
      <c r="U251" s="60"/>
      <c r="V251" s="61"/>
      <c r="W251" s="59"/>
      <c r="X251" s="62"/>
      <c r="Z251" s="64"/>
      <c r="AA251" s="50">
        <f t="shared" si="7"/>
        <v>0</v>
      </c>
    </row>
    <row r="252" spans="1:27" ht="23.25" hidden="1" x14ac:dyDescent="0.35">
      <c r="A252" s="92"/>
      <c r="B252" s="93"/>
      <c r="C252" s="93"/>
      <c r="D252" s="93"/>
      <c r="E252" s="85"/>
      <c r="F252" s="115"/>
      <c r="G252" s="116"/>
      <c r="H252" s="129" t="s">
        <v>59</v>
      </c>
      <c r="I252" s="121" t="s">
        <v>342</v>
      </c>
      <c r="J252" s="122"/>
      <c r="K252" s="90"/>
      <c r="L252" s="90"/>
      <c r="M252" s="90"/>
      <c r="N252" s="90"/>
      <c r="O252" s="90"/>
      <c r="P252" s="589"/>
      <c r="Q252" s="120"/>
      <c r="R252" s="607">
        <f t="shared" si="9"/>
        <v>0</v>
      </c>
      <c r="S252" s="140"/>
      <c r="T252" s="59"/>
      <c r="U252" s="60"/>
      <c r="V252" s="61"/>
      <c r="W252" s="59"/>
      <c r="X252" s="62"/>
      <c r="Z252" s="64"/>
      <c r="AA252" s="50">
        <f t="shared" si="7"/>
        <v>0</v>
      </c>
    </row>
    <row r="253" spans="1:27" ht="23.25" hidden="1" x14ac:dyDescent="0.35">
      <c r="A253" s="92"/>
      <c r="B253" s="93"/>
      <c r="C253" s="93"/>
      <c r="D253" s="93"/>
      <c r="E253" s="85"/>
      <c r="F253" s="115"/>
      <c r="G253" s="116"/>
      <c r="H253" s="117" t="s">
        <v>310</v>
      </c>
      <c r="I253" s="121" t="s">
        <v>343</v>
      </c>
      <c r="J253" s="122"/>
      <c r="K253" s="90"/>
      <c r="L253" s="90"/>
      <c r="M253" s="90"/>
      <c r="N253" s="90"/>
      <c r="O253" s="90"/>
      <c r="P253" s="589"/>
      <c r="Q253" s="120"/>
      <c r="R253" s="607">
        <f t="shared" si="9"/>
        <v>0</v>
      </c>
      <c r="S253" s="140"/>
      <c r="T253" s="59"/>
      <c r="U253" s="60"/>
      <c r="V253" s="61"/>
      <c r="W253" s="59"/>
      <c r="X253" s="62"/>
      <c r="Z253" s="64"/>
      <c r="AA253" s="50">
        <f t="shared" si="7"/>
        <v>0</v>
      </c>
    </row>
    <row r="254" spans="1:27" ht="23.25" hidden="1" x14ac:dyDescent="0.35">
      <c r="A254" s="92"/>
      <c r="B254" s="93"/>
      <c r="C254" s="93"/>
      <c r="D254" s="93"/>
      <c r="E254" s="85"/>
      <c r="F254" s="115"/>
      <c r="G254" s="116"/>
      <c r="H254" s="117" t="s">
        <v>310</v>
      </c>
      <c r="I254" s="121" t="s">
        <v>344</v>
      </c>
      <c r="J254" s="122"/>
      <c r="K254" s="90"/>
      <c r="L254" s="90"/>
      <c r="M254" s="90"/>
      <c r="N254" s="90"/>
      <c r="O254" s="90"/>
      <c r="P254" s="589"/>
      <c r="Q254" s="120"/>
      <c r="R254" s="607">
        <f t="shared" si="9"/>
        <v>0</v>
      </c>
      <c r="S254" s="140"/>
      <c r="T254" s="59"/>
      <c r="U254" s="60"/>
      <c r="V254" s="61"/>
      <c r="W254" s="59"/>
      <c r="X254" s="62"/>
      <c r="Z254" s="64"/>
      <c r="AA254" s="50">
        <f t="shared" si="7"/>
        <v>0</v>
      </c>
    </row>
    <row r="255" spans="1:27" ht="23.25" hidden="1" x14ac:dyDescent="0.35">
      <c r="A255" s="92"/>
      <c r="B255" s="93"/>
      <c r="C255" s="93"/>
      <c r="D255" s="93"/>
      <c r="E255" s="85"/>
      <c r="F255" s="115"/>
      <c r="G255" s="116"/>
      <c r="H255" s="129" t="s">
        <v>345</v>
      </c>
      <c r="I255" s="121" t="s">
        <v>346</v>
      </c>
      <c r="J255" s="122"/>
      <c r="K255" s="90"/>
      <c r="L255" s="90"/>
      <c r="M255" s="90"/>
      <c r="N255" s="90"/>
      <c r="O255" s="90"/>
      <c r="P255" s="589"/>
      <c r="Q255" s="120"/>
      <c r="R255" s="607">
        <f t="shared" si="9"/>
        <v>0</v>
      </c>
      <c r="S255" s="140"/>
      <c r="T255" s="59"/>
      <c r="U255" s="60"/>
      <c r="V255" s="61"/>
      <c r="W255" s="59"/>
      <c r="X255" s="62"/>
      <c r="Z255" s="64"/>
      <c r="AA255" s="50">
        <f t="shared" si="7"/>
        <v>0</v>
      </c>
    </row>
    <row r="256" spans="1:27" ht="23.25" hidden="1" x14ac:dyDescent="0.35">
      <c r="A256" s="92"/>
      <c r="B256" s="93"/>
      <c r="C256" s="93"/>
      <c r="D256" s="93"/>
      <c r="E256" s="85"/>
      <c r="F256" s="115"/>
      <c r="G256" s="116"/>
      <c r="H256" s="129" t="s">
        <v>316</v>
      </c>
      <c r="I256" s="121" t="s">
        <v>347</v>
      </c>
      <c r="J256" s="122"/>
      <c r="K256" s="90"/>
      <c r="L256" s="90"/>
      <c r="M256" s="90"/>
      <c r="N256" s="90"/>
      <c r="O256" s="90"/>
      <c r="P256" s="589"/>
      <c r="Q256" s="120"/>
      <c r="R256" s="607">
        <f t="shared" si="9"/>
        <v>0</v>
      </c>
      <c r="S256" s="140"/>
      <c r="T256" s="59"/>
      <c r="U256" s="60"/>
      <c r="V256" s="61"/>
      <c r="W256" s="43"/>
      <c r="X256" s="73"/>
      <c r="Z256" s="64"/>
      <c r="AA256" s="50">
        <f t="shared" si="7"/>
        <v>0</v>
      </c>
    </row>
    <row r="257" spans="1:30" ht="23.25" hidden="1" x14ac:dyDescent="0.35">
      <c r="A257" s="92"/>
      <c r="B257" s="93"/>
      <c r="C257" s="93"/>
      <c r="D257" s="93"/>
      <c r="E257" s="85"/>
      <c r="F257" s="115"/>
      <c r="G257" s="116"/>
      <c r="H257" s="117" t="s">
        <v>348</v>
      </c>
      <c r="I257" s="121" t="s">
        <v>349</v>
      </c>
      <c r="J257" s="122"/>
      <c r="K257" s="90"/>
      <c r="L257" s="90"/>
      <c r="M257" s="90"/>
      <c r="N257" s="90"/>
      <c r="O257" s="90"/>
      <c r="P257" s="589"/>
      <c r="Q257" s="120"/>
      <c r="R257" s="607">
        <f t="shared" si="9"/>
        <v>0</v>
      </c>
      <c r="S257" s="140"/>
      <c r="T257" s="59"/>
      <c r="U257" s="60"/>
      <c r="V257" s="61"/>
      <c r="W257" s="59"/>
      <c r="X257" s="62"/>
      <c r="Z257" s="64"/>
      <c r="AA257" s="50">
        <f t="shared" si="7"/>
        <v>0</v>
      </c>
    </row>
    <row r="258" spans="1:30" ht="23.25" hidden="1" x14ac:dyDescent="0.35">
      <c r="A258" s="92"/>
      <c r="B258" s="93"/>
      <c r="C258" s="93"/>
      <c r="D258" s="93"/>
      <c r="E258" s="85"/>
      <c r="F258" s="115"/>
      <c r="G258" s="116"/>
      <c r="H258" s="117" t="s">
        <v>348</v>
      </c>
      <c r="I258" s="121" t="s">
        <v>350</v>
      </c>
      <c r="J258" s="122"/>
      <c r="K258" s="90"/>
      <c r="L258" s="90"/>
      <c r="M258" s="90"/>
      <c r="N258" s="90"/>
      <c r="O258" s="90"/>
      <c r="P258" s="589"/>
      <c r="Q258" s="120"/>
      <c r="R258" s="607"/>
      <c r="S258" s="140"/>
      <c r="T258" s="59"/>
      <c r="U258" s="60"/>
      <c r="V258" s="61"/>
      <c r="W258" s="43"/>
      <c r="X258" s="73"/>
      <c r="Z258" s="64"/>
      <c r="AA258" s="50">
        <f t="shared" si="7"/>
        <v>0</v>
      </c>
    </row>
    <row r="259" spans="1:30" ht="18" customHeight="1" x14ac:dyDescent="0.35">
      <c r="A259" s="83">
        <v>2</v>
      </c>
      <c r="B259" s="84">
        <v>0</v>
      </c>
      <c r="C259" s="84">
        <v>4</v>
      </c>
      <c r="D259" s="84">
        <v>1</v>
      </c>
      <c r="E259" s="67" t="s">
        <v>351</v>
      </c>
      <c r="F259" s="68"/>
      <c r="G259" s="634" t="s">
        <v>352</v>
      </c>
      <c r="H259" s="635"/>
      <c r="I259" s="636"/>
      <c r="J259" s="122"/>
      <c r="K259" s="90"/>
      <c r="L259" s="90"/>
      <c r="M259" s="90"/>
      <c r="N259" s="90"/>
      <c r="O259" s="90"/>
      <c r="P259" s="589"/>
      <c r="Q259" s="584">
        <f>Q261+Q263+Q265+Q264</f>
        <v>353000000</v>
      </c>
      <c r="R259" s="584">
        <f>R261+R263+R265+R264</f>
        <v>353000000</v>
      </c>
      <c r="S259" s="140"/>
      <c r="T259" s="59"/>
      <c r="U259" s="60"/>
      <c r="V259" s="61"/>
      <c r="W259" s="43"/>
      <c r="X259" s="73"/>
      <c r="Z259" s="64">
        <v>399103408</v>
      </c>
      <c r="AA259" s="50">
        <f t="shared" si="7"/>
        <v>-46103408</v>
      </c>
    </row>
    <row r="260" spans="1:30" ht="30" hidden="1" customHeight="1" x14ac:dyDescent="0.35">
      <c r="A260" s="92"/>
      <c r="B260" s="93"/>
      <c r="C260" s="93"/>
      <c r="D260" s="93"/>
      <c r="E260" s="85"/>
      <c r="F260" s="115"/>
      <c r="G260" s="116"/>
      <c r="H260" s="118">
        <v>40101701</v>
      </c>
      <c r="I260" s="521" t="s">
        <v>1661</v>
      </c>
      <c r="J260" s="151" t="s">
        <v>353</v>
      </c>
      <c r="K260" s="139"/>
      <c r="L260" s="139"/>
      <c r="M260" s="139"/>
      <c r="N260" s="139"/>
      <c r="O260" s="141" t="s">
        <v>354</v>
      </c>
      <c r="P260" s="532">
        <v>1</v>
      </c>
      <c r="Q260" s="522">
        <v>0</v>
      </c>
      <c r="R260" s="133">
        <f>+N260+Q260-L260</f>
        <v>0</v>
      </c>
      <c r="S260" s="372"/>
      <c r="T260" s="372"/>
      <c r="U260" s="349"/>
      <c r="V260" s="373"/>
      <c r="W260" s="136"/>
      <c r="X260" s="137"/>
      <c r="Z260" s="64">
        <v>23413400</v>
      </c>
      <c r="AA260" s="50">
        <f t="shared" si="7"/>
        <v>-23413400</v>
      </c>
      <c r="AB260" s="138">
        <f>+Z260-AA260</f>
        <v>46826800</v>
      </c>
    </row>
    <row r="261" spans="1:30" ht="24" customHeight="1" x14ac:dyDescent="0.35">
      <c r="A261" s="92"/>
      <c r="B261" s="93"/>
      <c r="C261" s="93"/>
      <c r="D261" s="93"/>
      <c r="E261" s="85"/>
      <c r="F261" s="115"/>
      <c r="G261" s="116"/>
      <c r="H261" s="118">
        <v>55111600</v>
      </c>
      <c r="I261" s="521" t="s">
        <v>1662</v>
      </c>
      <c r="J261" s="151"/>
      <c r="K261" s="139"/>
      <c r="L261" s="140"/>
      <c r="M261" s="139"/>
      <c r="N261" s="139"/>
      <c r="O261" s="141" t="s">
        <v>354</v>
      </c>
      <c r="P261" s="532">
        <v>1</v>
      </c>
      <c r="Q261" s="139">
        <v>25000000</v>
      </c>
      <c r="R261" s="133">
        <f t="shared" ref="R261" si="10">+N261+Q261-L261</f>
        <v>25000000</v>
      </c>
      <c r="S261" s="372" t="s">
        <v>1744</v>
      </c>
      <c r="T261" s="372"/>
      <c r="U261" s="586" t="s">
        <v>1742</v>
      </c>
      <c r="V261" s="373"/>
      <c r="W261" s="136"/>
      <c r="X261" s="137"/>
      <c r="Z261" s="64"/>
      <c r="AA261" s="50">
        <f t="shared" si="7"/>
        <v>25000000</v>
      </c>
      <c r="AB261" s="143"/>
      <c r="AD261" s="144"/>
    </row>
    <row r="262" spans="1:30" ht="24" hidden="1" customHeight="1" x14ac:dyDescent="0.35">
      <c r="A262" s="92"/>
      <c r="B262" s="93"/>
      <c r="C262" s="93"/>
      <c r="D262" s="93"/>
      <c r="E262" s="85"/>
      <c r="F262" s="115"/>
      <c r="G262" s="116"/>
      <c r="H262" s="118">
        <v>43211500</v>
      </c>
      <c r="I262" s="521" t="s">
        <v>1663</v>
      </c>
      <c r="J262" s="151"/>
      <c r="K262" s="139"/>
      <c r="L262" s="140"/>
      <c r="M262" s="139"/>
      <c r="N262" s="139"/>
      <c r="O262" s="141" t="s">
        <v>354</v>
      </c>
      <c r="P262" s="532">
        <v>1</v>
      </c>
      <c r="Q262" s="139">
        <v>0</v>
      </c>
      <c r="R262" s="133">
        <v>0</v>
      </c>
      <c r="S262" s="372"/>
      <c r="T262" s="372"/>
      <c r="U262" s="349"/>
      <c r="V262" s="373"/>
      <c r="W262" s="136"/>
      <c r="X262" s="137"/>
      <c r="Z262" s="64"/>
      <c r="AA262" s="50"/>
      <c r="AB262" s="143"/>
      <c r="AD262" s="144"/>
    </row>
    <row r="263" spans="1:30" ht="24" customHeight="1" x14ac:dyDescent="0.35">
      <c r="A263" s="92"/>
      <c r="B263" s="93"/>
      <c r="C263" s="93"/>
      <c r="D263" s="93"/>
      <c r="E263" s="85"/>
      <c r="F263" s="115"/>
      <c r="G263" s="116"/>
      <c r="H263" s="382">
        <v>39121000</v>
      </c>
      <c r="I263" s="131" t="s">
        <v>1752</v>
      </c>
      <c r="J263" s="151"/>
      <c r="K263" s="139"/>
      <c r="L263" s="140"/>
      <c r="M263" s="139"/>
      <c r="N263" s="139"/>
      <c r="O263" s="141" t="s">
        <v>354</v>
      </c>
      <c r="P263" s="532">
        <v>4</v>
      </c>
      <c r="Q263" s="522">
        <v>228000000</v>
      </c>
      <c r="R263" s="133">
        <f>Q263</f>
        <v>228000000</v>
      </c>
      <c r="S263" s="372" t="s">
        <v>1749</v>
      </c>
      <c r="T263" s="372"/>
      <c r="U263" s="586" t="s">
        <v>1728</v>
      </c>
      <c r="V263" s="373"/>
      <c r="W263" s="136"/>
      <c r="X263" s="137"/>
      <c r="Z263" s="64"/>
      <c r="AA263" s="50"/>
      <c r="AB263" s="143"/>
      <c r="AD263" s="144"/>
    </row>
    <row r="264" spans="1:30" ht="24" customHeight="1" x14ac:dyDescent="0.35">
      <c r="A264" s="92"/>
      <c r="B264" s="93"/>
      <c r="C264" s="93"/>
      <c r="D264" s="93"/>
      <c r="E264" s="85"/>
      <c r="F264" s="115"/>
      <c r="G264" s="116"/>
      <c r="H264" s="382">
        <v>39121000</v>
      </c>
      <c r="I264" s="131" t="s">
        <v>1753</v>
      </c>
      <c r="J264" s="579"/>
      <c r="K264" s="235"/>
      <c r="L264" s="580"/>
      <c r="M264" s="235"/>
      <c r="N264" s="235"/>
      <c r="O264" s="581" t="s">
        <v>354</v>
      </c>
      <c r="P264" s="590">
        <v>1</v>
      </c>
      <c r="Q264" s="582">
        <v>72000000</v>
      </c>
      <c r="R264" s="133">
        <f>Q264</f>
        <v>72000000</v>
      </c>
      <c r="S264" s="372" t="s">
        <v>1749</v>
      </c>
      <c r="T264" s="372"/>
      <c r="U264" s="586" t="s">
        <v>1728</v>
      </c>
      <c r="V264" s="373"/>
      <c r="W264" s="136"/>
      <c r="X264" s="137"/>
      <c r="Z264" s="64"/>
      <c r="AA264" s="50"/>
      <c r="AB264" s="143"/>
      <c r="AD264" s="144"/>
    </row>
    <row r="265" spans="1:30" ht="24" customHeight="1" x14ac:dyDescent="0.35">
      <c r="A265" s="92"/>
      <c r="B265" s="93"/>
      <c r="C265" s="93"/>
      <c r="D265" s="93"/>
      <c r="E265" s="85"/>
      <c r="F265" s="115"/>
      <c r="G265" s="116"/>
      <c r="H265" s="382">
        <v>45111901</v>
      </c>
      <c r="I265" s="578" t="s">
        <v>1738</v>
      </c>
      <c r="J265" s="579"/>
      <c r="K265" s="235"/>
      <c r="L265" s="580"/>
      <c r="M265" s="235"/>
      <c r="N265" s="235"/>
      <c r="O265" s="581" t="s">
        <v>354</v>
      </c>
      <c r="P265" s="590">
        <v>34</v>
      </c>
      <c r="Q265" s="582">
        <v>28000000</v>
      </c>
      <c r="R265" s="133">
        <f>Q265</f>
        <v>28000000</v>
      </c>
      <c r="S265" s="620" t="s">
        <v>1744</v>
      </c>
      <c r="T265" s="372"/>
      <c r="U265" s="586" t="s">
        <v>1740</v>
      </c>
      <c r="V265" s="373"/>
      <c r="W265" s="136"/>
      <c r="X265" s="137"/>
      <c r="Z265" s="64"/>
      <c r="AA265" s="50"/>
      <c r="AB265" s="143"/>
      <c r="AD265" s="144"/>
    </row>
    <row r="266" spans="1:30" ht="23.25" x14ac:dyDescent="0.35">
      <c r="A266" s="83">
        <v>2</v>
      </c>
      <c r="B266" s="84">
        <v>0</v>
      </c>
      <c r="C266" s="84">
        <v>4</v>
      </c>
      <c r="D266" s="84">
        <v>1</v>
      </c>
      <c r="E266" s="67" t="s">
        <v>42</v>
      </c>
      <c r="F266" s="68"/>
      <c r="G266" s="523" t="s">
        <v>355</v>
      </c>
      <c r="H266" s="117"/>
      <c r="I266" s="145"/>
      <c r="J266" s="146"/>
      <c r="K266" s="147"/>
      <c r="L266" s="147"/>
      <c r="M266" s="147"/>
      <c r="N266" s="147"/>
      <c r="O266" s="148"/>
      <c r="P266" s="590"/>
      <c r="Q266" s="585">
        <f>+Q267+Q268</f>
        <v>7000000</v>
      </c>
      <c r="R266" s="149">
        <f>Q266</f>
        <v>7000000</v>
      </c>
      <c r="S266" s="372"/>
      <c r="T266" s="372"/>
      <c r="U266" s="350"/>
      <c r="V266" s="246"/>
      <c r="W266" s="136"/>
      <c r="X266" s="137"/>
      <c r="Z266" s="64">
        <v>17400000</v>
      </c>
      <c r="AA266" s="50">
        <f>+Q266-Z266</f>
        <v>-10400000</v>
      </c>
    </row>
    <row r="267" spans="1:30" ht="46.5" hidden="1" customHeight="1" x14ac:dyDescent="0.35">
      <c r="A267" s="92"/>
      <c r="B267" s="93"/>
      <c r="C267" s="93"/>
      <c r="D267" s="93"/>
      <c r="E267" s="85"/>
      <c r="F267" s="115"/>
      <c r="G267" s="116"/>
      <c r="H267" s="382">
        <v>81112501</v>
      </c>
      <c r="I267" s="131" t="s">
        <v>1664</v>
      </c>
      <c r="J267" s="150"/>
      <c r="K267" s="139"/>
      <c r="L267" s="139"/>
      <c r="M267" s="139"/>
      <c r="N267" s="139"/>
      <c r="O267" s="141" t="s">
        <v>354</v>
      </c>
      <c r="P267" s="532">
        <v>1</v>
      </c>
      <c r="Q267" s="139"/>
      <c r="R267" s="133">
        <f>+Q267</f>
        <v>0</v>
      </c>
      <c r="S267" s="372"/>
      <c r="T267" s="372"/>
      <c r="U267" s="350"/>
      <c r="V267" s="246"/>
      <c r="W267" s="136"/>
      <c r="X267" s="137"/>
      <c r="Z267" s="64">
        <v>17400000</v>
      </c>
      <c r="AA267" s="50">
        <f>+Q267-Z267</f>
        <v>-17400000</v>
      </c>
    </row>
    <row r="268" spans="1:30" ht="46.5" customHeight="1" x14ac:dyDescent="0.35">
      <c r="A268" s="92"/>
      <c r="B268" s="93"/>
      <c r="C268" s="93"/>
      <c r="D268" s="93"/>
      <c r="E268" s="85"/>
      <c r="F268" s="115"/>
      <c r="G268" s="116"/>
      <c r="H268" s="382">
        <v>81111801</v>
      </c>
      <c r="I268" s="131" t="s">
        <v>1665</v>
      </c>
      <c r="J268" s="150"/>
      <c r="K268" s="139"/>
      <c r="L268" s="139"/>
      <c r="M268" s="139"/>
      <c r="N268" s="139"/>
      <c r="O268" s="141" t="s">
        <v>354</v>
      </c>
      <c r="P268" s="532">
        <v>1</v>
      </c>
      <c r="Q268" s="139">
        <v>7000000</v>
      </c>
      <c r="R268" s="133">
        <f>+Q268</f>
        <v>7000000</v>
      </c>
      <c r="S268" s="372" t="s">
        <v>1748</v>
      </c>
      <c r="T268" s="372"/>
      <c r="U268" s="586" t="s">
        <v>1741</v>
      </c>
      <c r="V268" s="246"/>
      <c r="W268" s="136"/>
      <c r="X268" s="137"/>
      <c r="Z268" s="64"/>
      <c r="AA268" s="50"/>
    </row>
    <row r="269" spans="1:30" s="48" customFormat="1" ht="25.5" hidden="1" x14ac:dyDescent="0.35">
      <c r="A269" s="83">
        <v>2</v>
      </c>
      <c r="B269" s="84">
        <v>0</v>
      </c>
      <c r="C269" s="84">
        <v>4</v>
      </c>
      <c r="D269" s="84">
        <v>1</v>
      </c>
      <c r="E269" s="67" t="s">
        <v>356</v>
      </c>
      <c r="F269" s="68"/>
      <c r="G269" s="77" t="s">
        <v>357</v>
      </c>
      <c r="H269" s="78"/>
      <c r="I269" s="152"/>
      <c r="J269" s="153"/>
      <c r="K269" s="70"/>
      <c r="L269" s="70">
        <f>SUM(L270:L291)</f>
        <v>0</v>
      </c>
      <c r="M269" s="70"/>
      <c r="N269" s="70">
        <f>SUM(N270:N291)</f>
        <v>0</v>
      </c>
      <c r="O269" s="154"/>
      <c r="P269" s="591"/>
      <c r="Q269" s="155">
        <f>SUM(Q270:Q291)</f>
        <v>0</v>
      </c>
      <c r="R269" s="608">
        <f>SUM(R270:R291)</f>
        <v>0</v>
      </c>
      <c r="S269" s="372"/>
      <c r="T269" s="372"/>
      <c r="U269" s="374"/>
      <c r="V269" s="246"/>
      <c r="W269" s="156"/>
      <c r="X269" s="157"/>
      <c r="Z269" s="49">
        <v>0</v>
      </c>
      <c r="AA269" s="50">
        <f t="shared" ref="AA269:AA332" si="11">+Q269-Z269</f>
        <v>0</v>
      </c>
    </row>
    <row r="270" spans="1:30" ht="23.25" hidden="1" x14ac:dyDescent="0.35">
      <c r="A270" s="92"/>
      <c r="B270" s="93"/>
      <c r="C270" s="93"/>
      <c r="D270" s="93"/>
      <c r="E270" s="85"/>
      <c r="F270" s="115"/>
      <c r="G270" s="116"/>
      <c r="H270" s="117" t="s">
        <v>358</v>
      </c>
      <c r="I270" s="124" t="s">
        <v>359</v>
      </c>
      <c r="J270" s="158"/>
      <c r="K270" s="90"/>
      <c r="L270" s="90"/>
      <c r="M270" s="90"/>
      <c r="N270" s="90"/>
      <c r="O270" s="132"/>
      <c r="P270" s="532"/>
      <c r="Q270" s="159"/>
      <c r="R270" s="609">
        <f t="shared" ref="R270:R290" si="12">+N270+Q270-L270</f>
        <v>0</v>
      </c>
      <c r="S270" s="372"/>
      <c r="T270" s="372"/>
      <c r="U270" s="350"/>
      <c r="V270" s="246"/>
      <c r="W270" s="156"/>
      <c r="X270" s="157"/>
      <c r="Z270" s="64"/>
      <c r="AA270" s="50">
        <f t="shared" si="11"/>
        <v>0</v>
      </c>
    </row>
    <row r="271" spans="1:30" ht="23.25" hidden="1" x14ac:dyDescent="0.35">
      <c r="A271" s="92"/>
      <c r="B271" s="93"/>
      <c r="C271" s="93"/>
      <c r="D271" s="93"/>
      <c r="E271" s="85"/>
      <c r="F271" s="115"/>
      <c r="G271" s="116"/>
      <c r="H271" s="117" t="s">
        <v>360</v>
      </c>
      <c r="I271" s="124" t="s">
        <v>361</v>
      </c>
      <c r="J271" s="158"/>
      <c r="K271" s="90"/>
      <c r="L271" s="90"/>
      <c r="M271" s="90"/>
      <c r="N271" s="90"/>
      <c r="O271" s="132"/>
      <c r="P271" s="532"/>
      <c r="Q271" s="159"/>
      <c r="R271" s="609">
        <f t="shared" si="12"/>
        <v>0</v>
      </c>
      <c r="S271" s="372"/>
      <c r="T271" s="372"/>
      <c r="U271" s="350"/>
      <c r="V271" s="246"/>
      <c r="W271" s="156"/>
      <c r="X271" s="157"/>
      <c r="Z271" s="64"/>
      <c r="AA271" s="50">
        <f t="shared" si="11"/>
        <v>0</v>
      </c>
    </row>
    <row r="272" spans="1:30" ht="23.25" hidden="1" x14ac:dyDescent="0.35">
      <c r="A272" s="92"/>
      <c r="B272" s="93"/>
      <c r="C272" s="93"/>
      <c r="D272" s="93"/>
      <c r="E272" s="85"/>
      <c r="F272" s="115"/>
      <c r="G272" s="116"/>
      <c r="H272" s="117" t="s">
        <v>362</v>
      </c>
      <c r="I272" s="124" t="s">
        <v>363</v>
      </c>
      <c r="J272" s="158"/>
      <c r="K272" s="90"/>
      <c r="L272" s="90"/>
      <c r="M272" s="90"/>
      <c r="N272" s="90"/>
      <c r="O272" s="132"/>
      <c r="P272" s="532"/>
      <c r="Q272" s="159"/>
      <c r="R272" s="609">
        <f t="shared" si="12"/>
        <v>0</v>
      </c>
      <c r="S272" s="372"/>
      <c r="T272" s="372"/>
      <c r="U272" s="350"/>
      <c r="V272" s="246"/>
      <c r="W272" s="156"/>
      <c r="X272" s="157"/>
      <c r="Z272" s="64"/>
      <c r="AA272" s="50">
        <f t="shared" si="11"/>
        <v>0</v>
      </c>
    </row>
    <row r="273" spans="1:27" ht="23.25" hidden="1" x14ac:dyDescent="0.35">
      <c r="A273" s="92"/>
      <c r="B273" s="93"/>
      <c r="C273" s="93"/>
      <c r="D273" s="93"/>
      <c r="E273" s="85"/>
      <c r="F273" s="115"/>
      <c r="G273" s="116"/>
      <c r="H273" s="117" t="s">
        <v>364</v>
      </c>
      <c r="I273" s="124" t="s">
        <v>365</v>
      </c>
      <c r="J273" s="158"/>
      <c r="K273" s="90"/>
      <c r="L273" s="90"/>
      <c r="M273" s="90"/>
      <c r="N273" s="90"/>
      <c r="O273" s="132"/>
      <c r="P273" s="532"/>
      <c r="Q273" s="159"/>
      <c r="R273" s="609">
        <f t="shared" si="12"/>
        <v>0</v>
      </c>
      <c r="S273" s="372"/>
      <c r="T273" s="372"/>
      <c r="U273" s="350"/>
      <c r="V273" s="246"/>
      <c r="W273" s="156"/>
      <c r="X273" s="157"/>
      <c r="Z273" s="64"/>
      <c r="AA273" s="50">
        <f t="shared" si="11"/>
        <v>0</v>
      </c>
    </row>
    <row r="274" spans="1:27" ht="23.25" hidden="1" x14ac:dyDescent="0.35">
      <c r="A274" s="92"/>
      <c r="B274" s="93"/>
      <c r="C274" s="93"/>
      <c r="D274" s="93"/>
      <c r="E274" s="85"/>
      <c r="F274" s="115"/>
      <c r="G274" s="116"/>
      <c r="H274" s="117" t="s">
        <v>364</v>
      </c>
      <c r="I274" s="124" t="s">
        <v>366</v>
      </c>
      <c r="J274" s="158"/>
      <c r="K274" s="90"/>
      <c r="L274" s="90"/>
      <c r="M274" s="90"/>
      <c r="N274" s="90"/>
      <c r="O274" s="132"/>
      <c r="P274" s="532"/>
      <c r="Q274" s="159"/>
      <c r="R274" s="609">
        <f t="shared" si="12"/>
        <v>0</v>
      </c>
      <c r="S274" s="372"/>
      <c r="T274" s="372"/>
      <c r="U274" s="350"/>
      <c r="V274" s="246"/>
      <c r="W274" s="156"/>
      <c r="X274" s="157"/>
      <c r="Z274" s="64"/>
      <c r="AA274" s="50">
        <f t="shared" si="11"/>
        <v>0</v>
      </c>
    </row>
    <row r="275" spans="1:27" ht="23.25" hidden="1" x14ac:dyDescent="0.35">
      <c r="A275" s="92"/>
      <c r="B275" s="93"/>
      <c r="C275" s="93"/>
      <c r="D275" s="93"/>
      <c r="E275" s="85"/>
      <c r="F275" s="115"/>
      <c r="G275" s="116"/>
      <c r="H275" s="117" t="s">
        <v>367</v>
      </c>
      <c r="I275" s="124" t="s">
        <v>368</v>
      </c>
      <c r="J275" s="158"/>
      <c r="K275" s="90"/>
      <c r="L275" s="90"/>
      <c r="M275" s="90"/>
      <c r="N275" s="90"/>
      <c r="O275" s="132"/>
      <c r="P275" s="532"/>
      <c r="Q275" s="159"/>
      <c r="R275" s="609">
        <f t="shared" si="12"/>
        <v>0</v>
      </c>
      <c r="S275" s="372"/>
      <c r="T275" s="372"/>
      <c r="U275" s="350"/>
      <c r="V275" s="246"/>
      <c r="W275" s="156"/>
      <c r="X275" s="157"/>
      <c r="Z275" s="64"/>
      <c r="AA275" s="50">
        <f t="shared" si="11"/>
        <v>0</v>
      </c>
    </row>
    <row r="276" spans="1:27" ht="23.25" hidden="1" x14ac:dyDescent="0.35">
      <c r="A276" s="92"/>
      <c r="B276" s="93"/>
      <c r="C276" s="93"/>
      <c r="D276" s="93"/>
      <c r="E276" s="85"/>
      <c r="F276" s="115"/>
      <c r="G276" s="116"/>
      <c r="H276" s="117" t="s">
        <v>369</v>
      </c>
      <c r="I276" s="124" t="s">
        <v>370</v>
      </c>
      <c r="J276" s="158"/>
      <c r="K276" s="90"/>
      <c r="L276" s="90"/>
      <c r="M276" s="90"/>
      <c r="N276" s="90"/>
      <c r="O276" s="132"/>
      <c r="P276" s="532"/>
      <c r="Q276" s="159"/>
      <c r="R276" s="609">
        <f t="shared" si="12"/>
        <v>0</v>
      </c>
      <c r="S276" s="372"/>
      <c r="T276" s="372"/>
      <c r="U276" s="350"/>
      <c r="V276" s="246"/>
      <c r="W276" s="136"/>
      <c r="X276" s="137"/>
      <c r="Z276" s="64"/>
      <c r="AA276" s="50">
        <f t="shared" si="11"/>
        <v>0</v>
      </c>
    </row>
    <row r="277" spans="1:27" ht="23.25" hidden="1" x14ac:dyDescent="0.35">
      <c r="A277" s="92"/>
      <c r="B277" s="93"/>
      <c r="C277" s="93"/>
      <c r="D277" s="93"/>
      <c r="E277" s="85"/>
      <c r="F277" s="115"/>
      <c r="G277" s="116"/>
      <c r="H277" s="117" t="s">
        <v>371</v>
      </c>
      <c r="I277" s="124" t="s">
        <v>372</v>
      </c>
      <c r="J277" s="158"/>
      <c r="K277" s="90"/>
      <c r="L277" s="90"/>
      <c r="M277" s="90"/>
      <c r="N277" s="90"/>
      <c r="O277" s="132"/>
      <c r="P277" s="532"/>
      <c r="Q277" s="159"/>
      <c r="R277" s="609">
        <f t="shared" si="12"/>
        <v>0</v>
      </c>
      <c r="S277" s="372"/>
      <c r="T277" s="372"/>
      <c r="U277" s="350"/>
      <c r="V277" s="246"/>
      <c r="W277" s="156"/>
      <c r="X277" s="157"/>
      <c r="Z277" s="64"/>
      <c r="AA277" s="50">
        <f t="shared" si="11"/>
        <v>0</v>
      </c>
    </row>
    <row r="278" spans="1:27" ht="23.25" hidden="1" x14ac:dyDescent="0.35">
      <c r="A278" s="92"/>
      <c r="B278" s="93"/>
      <c r="C278" s="93"/>
      <c r="D278" s="93"/>
      <c r="E278" s="85"/>
      <c r="F278" s="115"/>
      <c r="G278" s="116"/>
      <c r="H278" s="117" t="s">
        <v>373</v>
      </c>
      <c r="I278" s="124" t="s">
        <v>374</v>
      </c>
      <c r="J278" s="158"/>
      <c r="K278" s="90"/>
      <c r="L278" s="90"/>
      <c r="M278" s="90"/>
      <c r="N278" s="90"/>
      <c r="O278" s="132"/>
      <c r="P278" s="532"/>
      <c r="Q278" s="159"/>
      <c r="R278" s="609">
        <f t="shared" si="12"/>
        <v>0</v>
      </c>
      <c r="S278" s="372"/>
      <c r="T278" s="372"/>
      <c r="U278" s="350"/>
      <c r="V278" s="246"/>
      <c r="W278" s="136"/>
      <c r="X278" s="137"/>
      <c r="Z278" s="64"/>
      <c r="AA278" s="50">
        <f t="shared" si="11"/>
        <v>0</v>
      </c>
    </row>
    <row r="279" spans="1:27" ht="23.25" hidden="1" x14ac:dyDescent="0.35">
      <c r="A279" s="92"/>
      <c r="B279" s="93"/>
      <c r="C279" s="93"/>
      <c r="D279" s="93"/>
      <c r="E279" s="85"/>
      <c r="F279" s="115"/>
      <c r="G279" s="116"/>
      <c r="H279" s="117" t="s">
        <v>375</v>
      </c>
      <c r="I279" s="124" t="s">
        <v>376</v>
      </c>
      <c r="J279" s="158"/>
      <c r="K279" s="90"/>
      <c r="L279" s="90"/>
      <c r="M279" s="90"/>
      <c r="N279" s="90"/>
      <c r="O279" s="132"/>
      <c r="P279" s="532"/>
      <c r="Q279" s="159"/>
      <c r="R279" s="609">
        <f t="shared" si="12"/>
        <v>0</v>
      </c>
      <c r="S279" s="372"/>
      <c r="T279" s="372"/>
      <c r="U279" s="350"/>
      <c r="V279" s="246"/>
      <c r="W279" s="156"/>
      <c r="X279" s="157"/>
      <c r="Z279" s="64"/>
      <c r="AA279" s="50">
        <f t="shared" si="11"/>
        <v>0</v>
      </c>
    </row>
    <row r="280" spans="1:27" ht="23.25" hidden="1" x14ac:dyDescent="0.35">
      <c r="A280" s="92"/>
      <c r="B280" s="93"/>
      <c r="C280" s="93"/>
      <c r="D280" s="93"/>
      <c r="E280" s="85"/>
      <c r="F280" s="115"/>
      <c r="G280" s="116"/>
      <c r="H280" s="117" t="s">
        <v>377</v>
      </c>
      <c r="I280" s="124" t="s">
        <v>378</v>
      </c>
      <c r="J280" s="158"/>
      <c r="K280" s="90"/>
      <c r="L280" s="90"/>
      <c r="M280" s="90"/>
      <c r="N280" s="90"/>
      <c r="O280" s="132"/>
      <c r="P280" s="532"/>
      <c r="Q280" s="159"/>
      <c r="R280" s="609">
        <f t="shared" si="12"/>
        <v>0</v>
      </c>
      <c r="S280" s="372"/>
      <c r="T280" s="372"/>
      <c r="U280" s="350"/>
      <c r="V280" s="246"/>
      <c r="W280" s="136"/>
      <c r="X280" s="137"/>
      <c r="Z280" s="64"/>
      <c r="AA280" s="50">
        <f t="shared" si="11"/>
        <v>0</v>
      </c>
    </row>
    <row r="281" spans="1:27" ht="23.25" hidden="1" x14ac:dyDescent="0.35">
      <c r="A281" s="92"/>
      <c r="B281" s="93"/>
      <c r="C281" s="93"/>
      <c r="D281" s="93"/>
      <c r="E281" s="85"/>
      <c r="F281" s="115"/>
      <c r="G281" s="116"/>
      <c r="H281" s="117" t="s">
        <v>379</v>
      </c>
      <c r="I281" s="124" t="s">
        <v>380</v>
      </c>
      <c r="J281" s="158"/>
      <c r="K281" s="90"/>
      <c r="L281" s="90"/>
      <c r="M281" s="90"/>
      <c r="N281" s="90"/>
      <c r="O281" s="132"/>
      <c r="P281" s="532"/>
      <c r="Q281" s="159"/>
      <c r="R281" s="609">
        <f t="shared" si="12"/>
        <v>0</v>
      </c>
      <c r="S281" s="372"/>
      <c r="T281" s="372"/>
      <c r="U281" s="350"/>
      <c r="V281" s="246"/>
      <c r="W281" s="156"/>
      <c r="X281" s="157"/>
      <c r="Z281" s="64"/>
      <c r="AA281" s="50">
        <f t="shared" si="11"/>
        <v>0</v>
      </c>
    </row>
    <row r="282" spans="1:27" ht="23.25" hidden="1" x14ac:dyDescent="0.35">
      <c r="A282" s="92"/>
      <c r="B282" s="93"/>
      <c r="C282" s="93"/>
      <c r="D282" s="93"/>
      <c r="E282" s="85"/>
      <c r="F282" s="115"/>
      <c r="G282" s="116"/>
      <c r="H282" s="160" t="s">
        <v>381</v>
      </c>
      <c r="I282" s="124" t="s">
        <v>382</v>
      </c>
      <c r="J282" s="158"/>
      <c r="K282" s="90"/>
      <c r="L282" s="90"/>
      <c r="M282" s="90"/>
      <c r="N282" s="90"/>
      <c r="O282" s="132"/>
      <c r="P282" s="532"/>
      <c r="Q282" s="159"/>
      <c r="R282" s="609">
        <f t="shared" si="12"/>
        <v>0</v>
      </c>
      <c r="S282" s="372"/>
      <c r="T282" s="372"/>
      <c r="U282" s="350"/>
      <c r="V282" s="246"/>
      <c r="W282" s="156"/>
      <c r="X282" s="157"/>
      <c r="Z282" s="64"/>
      <c r="AA282" s="50">
        <f t="shared" si="11"/>
        <v>0</v>
      </c>
    </row>
    <row r="283" spans="1:27" ht="23.25" hidden="1" x14ac:dyDescent="0.35">
      <c r="A283" s="92"/>
      <c r="B283" s="93"/>
      <c r="C283" s="93"/>
      <c r="D283" s="93"/>
      <c r="E283" s="85"/>
      <c r="F283" s="115"/>
      <c r="G283" s="116"/>
      <c r="H283" s="117" t="s">
        <v>383</v>
      </c>
      <c r="I283" s="124" t="s">
        <v>384</v>
      </c>
      <c r="J283" s="158"/>
      <c r="K283" s="90"/>
      <c r="L283" s="90"/>
      <c r="M283" s="90"/>
      <c r="N283" s="90"/>
      <c r="O283" s="132"/>
      <c r="P283" s="532"/>
      <c r="Q283" s="159"/>
      <c r="R283" s="609">
        <f t="shared" si="12"/>
        <v>0</v>
      </c>
      <c r="S283" s="372"/>
      <c r="T283" s="372"/>
      <c r="U283" s="350"/>
      <c r="V283" s="246"/>
      <c r="W283" s="156"/>
      <c r="X283" s="157"/>
      <c r="Z283" s="64"/>
      <c r="AA283" s="50">
        <f t="shared" si="11"/>
        <v>0</v>
      </c>
    </row>
    <row r="284" spans="1:27" ht="23.25" hidden="1" x14ac:dyDescent="0.35">
      <c r="A284" s="92"/>
      <c r="B284" s="93"/>
      <c r="C284" s="93"/>
      <c r="D284" s="93"/>
      <c r="E284" s="85"/>
      <c r="F284" s="115"/>
      <c r="G284" s="116"/>
      <c r="H284" s="117" t="s">
        <v>385</v>
      </c>
      <c r="I284" s="124" t="s">
        <v>386</v>
      </c>
      <c r="J284" s="158"/>
      <c r="K284" s="90"/>
      <c r="L284" s="90"/>
      <c r="M284" s="90"/>
      <c r="N284" s="90"/>
      <c r="O284" s="132"/>
      <c r="P284" s="532"/>
      <c r="Q284" s="159"/>
      <c r="R284" s="609">
        <f t="shared" si="12"/>
        <v>0</v>
      </c>
      <c r="S284" s="372"/>
      <c r="T284" s="372"/>
      <c r="U284" s="350"/>
      <c r="V284" s="246"/>
      <c r="W284" s="156"/>
      <c r="X284" s="157"/>
      <c r="Z284" s="64"/>
      <c r="AA284" s="50">
        <f t="shared" si="11"/>
        <v>0</v>
      </c>
    </row>
    <row r="285" spans="1:27" ht="23.25" hidden="1" x14ac:dyDescent="0.35">
      <c r="A285" s="92"/>
      <c r="B285" s="93"/>
      <c r="C285" s="93"/>
      <c r="D285" s="93"/>
      <c r="E285" s="85"/>
      <c r="F285" s="115"/>
      <c r="G285" s="116"/>
      <c r="H285" s="117" t="s">
        <v>387</v>
      </c>
      <c r="I285" s="124" t="s">
        <v>388</v>
      </c>
      <c r="J285" s="158"/>
      <c r="K285" s="90"/>
      <c r="L285" s="90"/>
      <c r="M285" s="90"/>
      <c r="N285" s="90"/>
      <c r="O285" s="132"/>
      <c r="P285" s="532"/>
      <c r="Q285" s="159"/>
      <c r="R285" s="609">
        <f t="shared" si="12"/>
        <v>0</v>
      </c>
      <c r="S285" s="372"/>
      <c r="T285" s="372"/>
      <c r="U285" s="350"/>
      <c r="V285" s="246"/>
      <c r="W285" s="156"/>
      <c r="X285" s="157"/>
      <c r="Z285" s="64"/>
      <c r="AA285" s="50">
        <f t="shared" si="11"/>
        <v>0</v>
      </c>
    </row>
    <row r="286" spans="1:27" ht="23.25" hidden="1" x14ac:dyDescent="0.35">
      <c r="A286" s="92"/>
      <c r="B286" s="93"/>
      <c r="C286" s="93"/>
      <c r="D286" s="93"/>
      <c r="E286" s="85"/>
      <c r="F286" s="115"/>
      <c r="G286" s="116"/>
      <c r="H286" s="117" t="s">
        <v>389</v>
      </c>
      <c r="I286" s="124" t="s">
        <v>390</v>
      </c>
      <c r="J286" s="158"/>
      <c r="K286" s="90"/>
      <c r="L286" s="90"/>
      <c r="M286" s="90"/>
      <c r="N286" s="90"/>
      <c r="O286" s="132"/>
      <c r="P286" s="532"/>
      <c r="Q286" s="159"/>
      <c r="R286" s="609">
        <f t="shared" si="12"/>
        <v>0</v>
      </c>
      <c r="S286" s="372"/>
      <c r="T286" s="372"/>
      <c r="U286" s="350"/>
      <c r="V286" s="246"/>
      <c r="W286" s="156"/>
      <c r="X286" s="157"/>
      <c r="Z286" s="64"/>
      <c r="AA286" s="50">
        <f t="shared" si="11"/>
        <v>0</v>
      </c>
    </row>
    <row r="287" spans="1:27" ht="23.25" hidden="1" x14ac:dyDescent="0.35">
      <c r="A287" s="92"/>
      <c r="B287" s="93"/>
      <c r="C287" s="93"/>
      <c r="D287" s="93"/>
      <c r="E287" s="85"/>
      <c r="F287" s="115"/>
      <c r="G287" s="116"/>
      <c r="H287" s="117" t="s">
        <v>391</v>
      </c>
      <c r="I287" s="124" t="s">
        <v>392</v>
      </c>
      <c r="J287" s="158"/>
      <c r="K287" s="90"/>
      <c r="L287" s="90"/>
      <c r="M287" s="90"/>
      <c r="N287" s="90"/>
      <c r="O287" s="132"/>
      <c r="P287" s="532"/>
      <c r="Q287" s="159"/>
      <c r="R287" s="609">
        <f t="shared" si="12"/>
        <v>0</v>
      </c>
      <c r="S287" s="372"/>
      <c r="T287" s="372"/>
      <c r="U287" s="350"/>
      <c r="V287" s="246"/>
      <c r="W287" s="156"/>
      <c r="X287" s="157"/>
      <c r="Z287" s="64"/>
      <c r="AA287" s="50">
        <f t="shared" si="11"/>
        <v>0</v>
      </c>
    </row>
    <row r="288" spans="1:27" ht="23.25" hidden="1" x14ac:dyDescent="0.35">
      <c r="A288" s="92"/>
      <c r="B288" s="93"/>
      <c r="C288" s="93"/>
      <c r="D288" s="93"/>
      <c r="E288" s="85"/>
      <c r="F288" s="115"/>
      <c r="G288" s="116"/>
      <c r="H288" s="117" t="s">
        <v>393</v>
      </c>
      <c r="I288" s="124" t="s">
        <v>394</v>
      </c>
      <c r="J288" s="158"/>
      <c r="K288" s="90"/>
      <c r="L288" s="90"/>
      <c r="M288" s="90"/>
      <c r="N288" s="90"/>
      <c r="O288" s="132"/>
      <c r="P288" s="532"/>
      <c r="Q288" s="159"/>
      <c r="R288" s="609">
        <f t="shared" si="12"/>
        <v>0</v>
      </c>
      <c r="S288" s="372"/>
      <c r="T288" s="372"/>
      <c r="U288" s="350"/>
      <c r="V288" s="246"/>
      <c r="W288" s="136"/>
      <c r="X288" s="137"/>
      <c r="Z288" s="64"/>
      <c r="AA288" s="50">
        <f t="shared" si="11"/>
        <v>0</v>
      </c>
    </row>
    <row r="289" spans="1:27" ht="23.25" hidden="1" x14ac:dyDescent="0.35">
      <c r="A289" s="92"/>
      <c r="B289" s="93"/>
      <c r="C289" s="93"/>
      <c r="D289" s="93"/>
      <c r="E289" s="85"/>
      <c r="F289" s="115"/>
      <c r="G289" s="116"/>
      <c r="H289" s="117" t="s">
        <v>383</v>
      </c>
      <c r="I289" s="124" t="s">
        <v>395</v>
      </c>
      <c r="J289" s="158"/>
      <c r="K289" s="90"/>
      <c r="L289" s="90"/>
      <c r="M289" s="90"/>
      <c r="N289" s="90"/>
      <c r="O289" s="132"/>
      <c r="P289" s="532"/>
      <c r="Q289" s="159"/>
      <c r="R289" s="609">
        <f t="shared" si="12"/>
        <v>0</v>
      </c>
      <c r="S289" s="372"/>
      <c r="T289" s="372"/>
      <c r="U289" s="350"/>
      <c r="V289" s="246"/>
      <c r="W289" s="156"/>
      <c r="X289" s="157"/>
      <c r="Z289" s="64"/>
      <c r="AA289" s="50">
        <f t="shared" si="11"/>
        <v>0</v>
      </c>
    </row>
    <row r="290" spans="1:27" ht="23.25" hidden="1" x14ac:dyDescent="0.35">
      <c r="A290" s="92"/>
      <c r="B290" s="93"/>
      <c r="C290" s="93"/>
      <c r="D290" s="93"/>
      <c r="E290" s="85"/>
      <c r="F290" s="115"/>
      <c r="G290" s="116"/>
      <c r="H290" s="117" t="s">
        <v>396</v>
      </c>
      <c r="I290" s="124" t="s">
        <v>397</v>
      </c>
      <c r="J290" s="158"/>
      <c r="K290" s="90"/>
      <c r="L290" s="90"/>
      <c r="M290" s="90"/>
      <c r="N290" s="90"/>
      <c r="O290" s="132"/>
      <c r="P290" s="532"/>
      <c r="Q290" s="159"/>
      <c r="R290" s="609">
        <f t="shared" si="12"/>
        <v>0</v>
      </c>
      <c r="S290" s="372"/>
      <c r="T290" s="372"/>
      <c r="U290" s="350"/>
      <c r="V290" s="246"/>
      <c r="W290" s="136"/>
      <c r="X290" s="137"/>
      <c r="Z290" s="64"/>
      <c r="AA290" s="50">
        <f t="shared" si="11"/>
        <v>0</v>
      </c>
    </row>
    <row r="291" spans="1:27" ht="23.25" hidden="1" x14ac:dyDescent="0.35">
      <c r="A291" s="92"/>
      <c r="B291" s="93"/>
      <c r="C291" s="93"/>
      <c r="D291" s="93"/>
      <c r="E291" s="85"/>
      <c r="F291" s="161"/>
      <c r="G291" s="162"/>
      <c r="H291" s="117"/>
      <c r="I291" s="124"/>
      <c r="J291" s="158"/>
      <c r="K291" s="90"/>
      <c r="L291" s="90"/>
      <c r="M291" s="90"/>
      <c r="N291" s="90"/>
      <c r="O291" s="132"/>
      <c r="P291" s="532"/>
      <c r="Q291" s="159"/>
      <c r="R291" s="609"/>
      <c r="S291" s="372"/>
      <c r="T291" s="372"/>
      <c r="U291" s="350"/>
      <c r="V291" s="246"/>
      <c r="W291" s="156"/>
      <c r="X291" s="157"/>
      <c r="Z291" s="64"/>
      <c r="AA291" s="50">
        <f t="shared" si="11"/>
        <v>0</v>
      </c>
    </row>
    <row r="292" spans="1:27" ht="23.25" hidden="1" x14ac:dyDescent="0.35">
      <c r="A292" s="92"/>
      <c r="B292" s="93"/>
      <c r="C292" s="93"/>
      <c r="D292" s="93"/>
      <c r="E292" s="85"/>
      <c r="F292" s="161"/>
      <c r="G292" s="163"/>
      <c r="H292" s="117"/>
      <c r="I292" s="124"/>
      <c r="J292" s="158"/>
      <c r="K292" s="90"/>
      <c r="L292" s="90"/>
      <c r="M292" s="90"/>
      <c r="N292" s="90"/>
      <c r="O292" s="132"/>
      <c r="P292" s="532"/>
      <c r="Q292" s="159"/>
      <c r="R292" s="609"/>
      <c r="S292" s="372"/>
      <c r="T292" s="372"/>
      <c r="U292" s="350"/>
      <c r="V292" s="246"/>
      <c r="W292" s="136"/>
      <c r="X292" s="137"/>
      <c r="Z292" s="64"/>
      <c r="AA292" s="50">
        <f t="shared" si="11"/>
        <v>0</v>
      </c>
    </row>
    <row r="293" spans="1:27" s="48" customFormat="1" ht="25.5" hidden="1" x14ac:dyDescent="0.35">
      <c r="A293" s="83">
        <v>2</v>
      </c>
      <c r="B293" s="84">
        <v>0</v>
      </c>
      <c r="C293" s="84">
        <v>4</v>
      </c>
      <c r="D293" s="84">
        <v>1</v>
      </c>
      <c r="E293" s="67" t="s">
        <v>44</v>
      </c>
      <c r="F293" s="68"/>
      <c r="G293" s="77" t="s">
        <v>398</v>
      </c>
      <c r="H293" s="78"/>
      <c r="I293" s="152"/>
      <c r="J293" s="153"/>
      <c r="K293" s="70"/>
      <c r="L293" s="70">
        <f>SUM(L294:L295)</f>
        <v>0</v>
      </c>
      <c r="M293" s="70"/>
      <c r="N293" s="70">
        <f>SUM(N294:N295)</f>
        <v>0</v>
      </c>
      <c r="O293" s="154"/>
      <c r="P293" s="591"/>
      <c r="Q293" s="155">
        <f>SUM(Q294:Q295)</f>
        <v>0</v>
      </c>
      <c r="R293" s="608">
        <f>SUM(R294:R295)</f>
        <v>0</v>
      </c>
      <c r="S293" s="372"/>
      <c r="T293" s="372"/>
      <c r="U293" s="374"/>
      <c r="V293" s="246"/>
      <c r="W293" s="156"/>
      <c r="X293" s="157"/>
      <c r="Z293" s="49">
        <v>0</v>
      </c>
      <c r="AA293" s="50">
        <f t="shared" si="11"/>
        <v>0</v>
      </c>
    </row>
    <row r="294" spans="1:27" s="48" customFormat="1" ht="23.25" hidden="1" x14ac:dyDescent="0.35">
      <c r="A294" s="83"/>
      <c r="B294" s="84"/>
      <c r="C294" s="84"/>
      <c r="D294" s="84"/>
      <c r="E294" s="67"/>
      <c r="F294" s="68"/>
      <c r="G294" s="77"/>
      <c r="H294" s="78"/>
      <c r="I294" s="152"/>
      <c r="J294" s="153"/>
      <c r="K294" s="70"/>
      <c r="L294" s="70"/>
      <c r="M294" s="70"/>
      <c r="N294" s="90"/>
      <c r="O294" s="154"/>
      <c r="P294" s="591"/>
      <c r="Q294" s="159"/>
      <c r="R294" s="609">
        <f>+N294+Q294-L294</f>
        <v>0</v>
      </c>
      <c r="S294" s="372"/>
      <c r="T294" s="372"/>
      <c r="U294" s="374"/>
      <c r="V294" s="246"/>
      <c r="W294" s="156"/>
      <c r="X294" s="157"/>
      <c r="Z294" s="49"/>
      <c r="AA294" s="50">
        <f t="shared" si="11"/>
        <v>0</v>
      </c>
    </row>
    <row r="295" spans="1:27" s="48" customFormat="1" ht="23.25" hidden="1" x14ac:dyDescent="0.35">
      <c r="A295" s="83"/>
      <c r="B295" s="84"/>
      <c r="C295" s="84"/>
      <c r="D295" s="84"/>
      <c r="E295" s="67"/>
      <c r="F295" s="68"/>
      <c r="G295" s="77"/>
      <c r="H295" s="78"/>
      <c r="I295" s="152"/>
      <c r="J295" s="153"/>
      <c r="K295" s="70"/>
      <c r="L295" s="70"/>
      <c r="M295" s="70"/>
      <c r="N295" s="90"/>
      <c r="O295" s="154"/>
      <c r="P295" s="591"/>
      <c r="Q295" s="159"/>
      <c r="R295" s="609">
        <f>+N295+Q295-L295</f>
        <v>0</v>
      </c>
      <c r="S295" s="372"/>
      <c r="T295" s="372"/>
      <c r="U295" s="374"/>
      <c r="V295" s="246"/>
      <c r="W295" s="156"/>
      <c r="X295" s="157"/>
      <c r="Z295" s="49"/>
      <c r="AA295" s="50">
        <f t="shared" si="11"/>
        <v>0</v>
      </c>
    </row>
    <row r="296" spans="1:27" s="48" customFormat="1" ht="23.25" hidden="1" x14ac:dyDescent="0.35">
      <c r="A296" s="83"/>
      <c r="B296" s="84"/>
      <c r="C296" s="84"/>
      <c r="D296" s="84"/>
      <c r="E296" s="67"/>
      <c r="F296" s="68"/>
      <c r="G296" s="77"/>
      <c r="H296" s="78"/>
      <c r="I296" s="152"/>
      <c r="J296" s="153"/>
      <c r="K296" s="70"/>
      <c r="L296" s="70"/>
      <c r="M296" s="70"/>
      <c r="N296" s="70"/>
      <c r="O296" s="154"/>
      <c r="P296" s="591"/>
      <c r="Q296" s="155"/>
      <c r="R296" s="608"/>
      <c r="S296" s="372"/>
      <c r="T296" s="372"/>
      <c r="U296" s="374"/>
      <c r="V296" s="246"/>
      <c r="W296" s="156"/>
      <c r="X296" s="157"/>
      <c r="Z296" s="49"/>
      <c r="AA296" s="50">
        <f t="shared" si="11"/>
        <v>0</v>
      </c>
    </row>
    <row r="297" spans="1:27" s="48" customFormat="1" ht="23.25" hidden="1" x14ac:dyDescent="0.35">
      <c r="A297" s="83">
        <v>2</v>
      </c>
      <c r="B297" s="84">
        <v>0</v>
      </c>
      <c r="C297" s="84">
        <v>4</v>
      </c>
      <c r="D297" s="84">
        <v>1</v>
      </c>
      <c r="E297" s="67" t="s">
        <v>46</v>
      </c>
      <c r="F297" s="68"/>
      <c r="G297" s="77" t="s">
        <v>399</v>
      </c>
      <c r="H297" s="78"/>
      <c r="I297" s="152"/>
      <c r="J297" s="153"/>
      <c r="K297" s="70"/>
      <c r="L297" s="70">
        <f>SUM(L298:L305)</f>
        <v>0</v>
      </c>
      <c r="M297" s="70"/>
      <c r="N297" s="70">
        <f>SUM(N298:N305)</f>
        <v>0</v>
      </c>
      <c r="O297" s="154"/>
      <c r="P297" s="591"/>
      <c r="Q297" s="155">
        <f>SUM(Q298:Q305)</f>
        <v>0</v>
      </c>
      <c r="R297" s="608">
        <f>SUM(R298:R305)</f>
        <v>0</v>
      </c>
      <c r="S297" s="372"/>
      <c r="T297" s="372"/>
      <c r="U297" s="374"/>
      <c r="V297" s="246"/>
      <c r="W297" s="156"/>
      <c r="X297" s="157"/>
      <c r="Z297" s="49">
        <v>0</v>
      </c>
      <c r="AA297" s="50">
        <f t="shared" si="11"/>
        <v>0</v>
      </c>
    </row>
    <row r="298" spans="1:27" ht="23.25" hidden="1" x14ac:dyDescent="0.35">
      <c r="A298" s="92"/>
      <c r="B298" s="93"/>
      <c r="C298" s="93"/>
      <c r="D298" s="93"/>
      <c r="E298" s="85"/>
      <c r="F298" s="115"/>
      <c r="G298" s="116"/>
      <c r="H298" s="129" t="s">
        <v>400</v>
      </c>
      <c r="I298" s="124" t="s">
        <v>401</v>
      </c>
      <c r="J298" s="158"/>
      <c r="K298" s="90"/>
      <c r="L298" s="90"/>
      <c r="M298" s="90"/>
      <c r="N298" s="90"/>
      <c r="O298" s="132"/>
      <c r="P298" s="532"/>
      <c r="Q298" s="159"/>
      <c r="R298" s="609">
        <f t="shared" ref="R298:R305" si="13">+N298+Q298-L298</f>
        <v>0</v>
      </c>
      <c r="S298" s="372"/>
      <c r="T298" s="372"/>
      <c r="U298" s="350"/>
      <c r="V298" s="246"/>
      <c r="W298" s="156"/>
      <c r="X298" s="157"/>
      <c r="Z298" s="64"/>
      <c r="AA298" s="50">
        <f t="shared" si="11"/>
        <v>0</v>
      </c>
    </row>
    <row r="299" spans="1:27" ht="23.25" hidden="1" x14ac:dyDescent="0.35">
      <c r="A299" s="92"/>
      <c r="B299" s="93"/>
      <c r="C299" s="93"/>
      <c r="D299" s="93"/>
      <c r="E299" s="85"/>
      <c r="F299" s="115"/>
      <c r="G299" s="116"/>
      <c r="H299" s="129" t="s">
        <v>402</v>
      </c>
      <c r="I299" s="124" t="s">
        <v>403</v>
      </c>
      <c r="J299" s="158"/>
      <c r="K299" s="90"/>
      <c r="L299" s="90"/>
      <c r="M299" s="90"/>
      <c r="N299" s="90"/>
      <c r="O299" s="132"/>
      <c r="P299" s="532"/>
      <c r="Q299" s="159"/>
      <c r="R299" s="609">
        <f t="shared" si="13"/>
        <v>0</v>
      </c>
      <c r="S299" s="372"/>
      <c r="T299" s="372"/>
      <c r="U299" s="350"/>
      <c r="V299" s="246"/>
      <c r="W299" s="156"/>
      <c r="X299" s="157"/>
      <c r="Z299" s="64"/>
      <c r="AA299" s="50">
        <f t="shared" si="11"/>
        <v>0</v>
      </c>
    </row>
    <row r="300" spans="1:27" ht="23.25" hidden="1" x14ac:dyDescent="0.35">
      <c r="A300" s="92"/>
      <c r="B300" s="93"/>
      <c r="C300" s="93"/>
      <c r="D300" s="93"/>
      <c r="E300" s="85"/>
      <c r="F300" s="115"/>
      <c r="G300" s="116"/>
      <c r="H300" s="129" t="s">
        <v>404</v>
      </c>
      <c r="I300" s="124" t="s">
        <v>405</v>
      </c>
      <c r="J300" s="158"/>
      <c r="K300" s="90"/>
      <c r="L300" s="90"/>
      <c r="M300" s="90"/>
      <c r="N300" s="90"/>
      <c r="O300" s="132"/>
      <c r="P300" s="532"/>
      <c r="Q300" s="159"/>
      <c r="R300" s="609">
        <f t="shared" si="13"/>
        <v>0</v>
      </c>
      <c r="S300" s="372"/>
      <c r="T300" s="372"/>
      <c r="U300" s="350"/>
      <c r="V300" s="246"/>
      <c r="W300" s="156"/>
      <c r="X300" s="157"/>
      <c r="Z300" s="64"/>
      <c r="AA300" s="50">
        <f t="shared" si="11"/>
        <v>0</v>
      </c>
    </row>
    <row r="301" spans="1:27" ht="23.25" hidden="1" x14ac:dyDescent="0.35">
      <c r="A301" s="92"/>
      <c r="B301" s="93"/>
      <c r="C301" s="93"/>
      <c r="D301" s="93"/>
      <c r="E301" s="85"/>
      <c r="F301" s="115"/>
      <c r="G301" s="116"/>
      <c r="H301" s="129" t="s">
        <v>406</v>
      </c>
      <c r="I301" s="124" t="s">
        <v>407</v>
      </c>
      <c r="J301" s="158"/>
      <c r="K301" s="90"/>
      <c r="L301" s="90"/>
      <c r="M301" s="90"/>
      <c r="N301" s="90"/>
      <c r="O301" s="132"/>
      <c r="P301" s="532"/>
      <c r="Q301" s="159"/>
      <c r="R301" s="609">
        <f t="shared" si="13"/>
        <v>0</v>
      </c>
      <c r="S301" s="372"/>
      <c r="T301" s="372"/>
      <c r="U301" s="350"/>
      <c r="V301" s="246"/>
      <c r="W301" s="156"/>
      <c r="X301" s="157"/>
      <c r="Z301" s="64"/>
      <c r="AA301" s="50">
        <f t="shared" si="11"/>
        <v>0</v>
      </c>
    </row>
    <row r="302" spans="1:27" ht="23.25" hidden="1" x14ac:dyDescent="0.35">
      <c r="A302" s="92"/>
      <c r="B302" s="93"/>
      <c r="C302" s="93"/>
      <c r="D302" s="93"/>
      <c r="E302" s="85"/>
      <c r="F302" s="115"/>
      <c r="G302" s="116"/>
      <c r="H302" s="129" t="s">
        <v>408</v>
      </c>
      <c r="I302" s="124" t="s">
        <v>409</v>
      </c>
      <c r="J302" s="158"/>
      <c r="K302" s="90"/>
      <c r="L302" s="90"/>
      <c r="M302" s="90"/>
      <c r="N302" s="90"/>
      <c r="O302" s="132"/>
      <c r="P302" s="532"/>
      <c r="Q302" s="159"/>
      <c r="R302" s="609">
        <f t="shared" si="13"/>
        <v>0</v>
      </c>
      <c r="S302" s="372"/>
      <c r="T302" s="372"/>
      <c r="U302" s="350"/>
      <c r="V302" s="246"/>
      <c r="W302" s="156"/>
      <c r="X302" s="157"/>
      <c r="Z302" s="64"/>
      <c r="AA302" s="50">
        <f t="shared" si="11"/>
        <v>0</v>
      </c>
    </row>
    <row r="303" spans="1:27" ht="23.25" hidden="1" x14ac:dyDescent="0.35">
      <c r="A303" s="92"/>
      <c r="B303" s="93"/>
      <c r="C303" s="93"/>
      <c r="D303" s="93"/>
      <c r="E303" s="85"/>
      <c r="F303" s="115"/>
      <c r="G303" s="116"/>
      <c r="H303" s="129" t="s">
        <v>410</v>
      </c>
      <c r="I303" s="124" t="s">
        <v>411</v>
      </c>
      <c r="J303" s="158"/>
      <c r="K303" s="90"/>
      <c r="L303" s="90"/>
      <c r="M303" s="90"/>
      <c r="N303" s="90"/>
      <c r="O303" s="132"/>
      <c r="P303" s="532"/>
      <c r="Q303" s="159"/>
      <c r="R303" s="609">
        <f t="shared" si="13"/>
        <v>0</v>
      </c>
      <c r="S303" s="372"/>
      <c r="T303" s="372"/>
      <c r="U303" s="350"/>
      <c r="V303" s="246"/>
      <c r="W303" s="136"/>
      <c r="X303" s="137"/>
      <c r="Z303" s="64"/>
      <c r="AA303" s="50">
        <f t="shared" si="11"/>
        <v>0</v>
      </c>
    </row>
    <row r="304" spans="1:27" ht="23.25" hidden="1" x14ac:dyDescent="0.35">
      <c r="A304" s="92"/>
      <c r="B304" s="93"/>
      <c r="C304" s="93"/>
      <c r="D304" s="93"/>
      <c r="E304" s="85"/>
      <c r="F304" s="115"/>
      <c r="G304" s="116"/>
      <c r="H304" s="129" t="s">
        <v>412</v>
      </c>
      <c r="I304" s="124" t="s">
        <v>413</v>
      </c>
      <c r="J304" s="158"/>
      <c r="K304" s="90"/>
      <c r="L304" s="90"/>
      <c r="M304" s="90"/>
      <c r="N304" s="90"/>
      <c r="O304" s="132"/>
      <c r="P304" s="532"/>
      <c r="Q304" s="159"/>
      <c r="R304" s="609">
        <f t="shared" si="13"/>
        <v>0</v>
      </c>
      <c r="S304" s="372"/>
      <c r="T304" s="372"/>
      <c r="U304" s="350"/>
      <c r="V304" s="246"/>
      <c r="W304" s="156"/>
      <c r="X304" s="157"/>
      <c r="Z304" s="64"/>
      <c r="AA304" s="50">
        <f t="shared" si="11"/>
        <v>0</v>
      </c>
    </row>
    <row r="305" spans="1:27" ht="23.25" hidden="1" x14ac:dyDescent="0.35">
      <c r="A305" s="92"/>
      <c r="B305" s="93"/>
      <c r="C305" s="93"/>
      <c r="D305" s="93"/>
      <c r="E305" s="85"/>
      <c r="F305" s="115"/>
      <c r="G305" s="116"/>
      <c r="H305" s="129" t="s">
        <v>414</v>
      </c>
      <c r="I305" s="124" t="s">
        <v>415</v>
      </c>
      <c r="J305" s="158"/>
      <c r="K305" s="90"/>
      <c r="L305" s="90"/>
      <c r="M305" s="90"/>
      <c r="N305" s="90"/>
      <c r="O305" s="132"/>
      <c r="P305" s="532"/>
      <c r="Q305" s="159"/>
      <c r="R305" s="609">
        <f t="shared" si="13"/>
        <v>0</v>
      </c>
      <c r="S305" s="372"/>
      <c r="T305" s="372"/>
      <c r="U305" s="350"/>
      <c r="V305" s="246"/>
      <c r="W305" s="136"/>
      <c r="X305" s="137"/>
      <c r="Z305" s="64"/>
      <c r="AA305" s="50">
        <f t="shared" si="11"/>
        <v>0</v>
      </c>
    </row>
    <row r="306" spans="1:27" ht="23.25" hidden="1" x14ac:dyDescent="0.35">
      <c r="A306" s="92"/>
      <c r="B306" s="93"/>
      <c r="C306" s="93"/>
      <c r="D306" s="93"/>
      <c r="E306" s="85"/>
      <c r="F306" s="161"/>
      <c r="G306" s="163"/>
      <c r="H306" s="164"/>
      <c r="I306" s="124"/>
      <c r="J306" s="158"/>
      <c r="K306" s="90"/>
      <c r="L306" s="90"/>
      <c r="M306" s="90"/>
      <c r="N306" s="90"/>
      <c r="O306" s="132"/>
      <c r="P306" s="532"/>
      <c r="Q306" s="159"/>
      <c r="R306" s="609"/>
      <c r="S306" s="372"/>
      <c r="T306" s="372"/>
      <c r="U306" s="350"/>
      <c r="V306" s="246"/>
      <c r="W306" s="156"/>
      <c r="X306" s="157"/>
      <c r="Z306" s="64"/>
      <c r="AA306" s="50">
        <f t="shared" si="11"/>
        <v>0</v>
      </c>
    </row>
    <row r="307" spans="1:27" s="48" customFormat="1" ht="23.25" hidden="1" x14ac:dyDescent="0.35">
      <c r="A307" s="83">
        <v>2</v>
      </c>
      <c r="B307" s="84">
        <v>0</v>
      </c>
      <c r="C307" s="84">
        <v>4</v>
      </c>
      <c r="D307" s="84">
        <v>1</v>
      </c>
      <c r="E307" s="67" t="s">
        <v>48</v>
      </c>
      <c r="F307" s="68"/>
      <c r="G307" s="77" t="s">
        <v>416</v>
      </c>
      <c r="H307" s="78"/>
      <c r="I307" s="152"/>
      <c r="J307" s="153"/>
      <c r="K307" s="70"/>
      <c r="L307" s="70">
        <f>SUM(L308:L309)</f>
        <v>0</v>
      </c>
      <c r="M307" s="70"/>
      <c r="N307" s="70">
        <f>SUM(N308:N309)</f>
        <v>0</v>
      </c>
      <c r="O307" s="154"/>
      <c r="P307" s="591"/>
      <c r="Q307" s="155">
        <f>SUM(Q308:Q309)</f>
        <v>0</v>
      </c>
      <c r="R307" s="608">
        <f>SUM(R308:R309)</f>
        <v>0</v>
      </c>
      <c r="S307" s="372"/>
      <c r="T307" s="372"/>
      <c r="U307" s="374"/>
      <c r="V307" s="246"/>
      <c r="W307" s="136"/>
      <c r="X307" s="137"/>
      <c r="Z307" s="49">
        <v>0</v>
      </c>
      <c r="AA307" s="50">
        <f t="shared" si="11"/>
        <v>0</v>
      </c>
    </row>
    <row r="308" spans="1:27" ht="23.25" hidden="1" x14ac:dyDescent="0.35">
      <c r="A308" s="92"/>
      <c r="B308" s="93"/>
      <c r="C308" s="93"/>
      <c r="D308" s="93"/>
      <c r="E308" s="85"/>
      <c r="F308" s="115"/>
      <c r="G308" s="116"/>
      <c r="H308" s="87" t="s">
        <v>417</v>
      </c>
      <c r="I308" s="124" t="s">
        <v>418</v>
      </c>
      <c r="J308" s="158"/>
      <c r="K308" s="90"/>
      <c r="L308" s="90"/>
      <c r="M308" s="90"/>
      <c r="N308" s="90"/>
      <c r="O308" s="132"/>
      <c r="P308" s="532"/>
      <c r="Q308" s="159"/>
      <c r="R308" s="609">
        <f>+N308+Q308-L308</f>
        <v>0</v>
      </c>
      <c r="S308" s="372"/>
      <c r="T308" s="372"/>
      <c r="U308" s="350"/>
      <c r="V308" s="246"/>
      <c r="W308" s="156"/>
      <c r="X308" s="157"/>
      <c r="Z308" s="64"/>
      <c r="AA308" s="50">
        <f t="shared" si="11"/>
        <v>0</v>
      </c>
    </row>
    <row r="309" spans="1:27" ht="23.25" hidden="1" x14ac:dyDescent="0.35">
      <c r="A309" s="92"/>
      <c r="B309" s="93"/>
      <c r="C309" s="93"/>
      <c r="D309" s="93"/>
      <c r="E309" s="85"/>
      <c r="F309" s="161"/>
      <c r="G309" s="163"/>
      <c r="H309" s="87"/>
      <c r="I309" s="124"/>
      <c r="J309" s="158"/>
      <c r="K309" s="90"/>
      <c r="L309" s="90"/>
      <c r="M309" s="90"/>
      <c r="N309" s="90"/>
      <c r="O309" s="132"/>
      <c r="P309" s="532"/>
      <c r="Q309" s="159"/>
      <c r="R309" s="609"/>
      <c r="S309" s="372"/>
      <c r="T309" s="372"/>
      <c r="U309" s="350"/>
      <c r="V309" s="246"/>
      <c r="W309" s="156"/>
      <c r="X309" s="157"/>
      <c r="Z309" s="64"/>
      <c r="AA309" s="50">
        <f t="shared" si="11"/>
        <v>0</v>
      </c>
    </row>
    <row r="310" spans="1:27" s="48" customFormat="1" ht="25.5" hidden="1" x14ac:dyDescent="0.35">
      <c r="A310" s="83">
        <v>2</v>
      </c>
      <c r="B310" s="84">
        <v>0</v>
      </c>
      <c r="C310" s="84">
        <v>4</v>
      </c>
      <c r="D310" s="84">
        <v>1</v>
      </c>
      <c r="E310" s="67" t="s">
        <v>419</v>
      </c>
      <c r="F310" s="68"/>
      <c r="G310" s="77" t="s">
        <v>420</v>
      </c>
      <c r="H310" s="78"/>
      <c r="I310" s="152"/>
      <c r="J310" s="153"/>
      <c r="K310" s="70"/>
      <c r="L310" s="70">
        <f>SUM(L311:L312)</f>
        <v>0</v>
      </c>
      <c r="M310" s="70"/>
      <c r="N310" s="70">
        <f>SUM(N311:N312)</f>
        <v>0</v>
      </c>
      <c r="O310" s="154"/>
      <c r="P310" s="591"/>
      <c r="Q310" s="155">
        <f>SUM(Q311:Q312)</f>
        <v>0</v>
      </c>
      <c r="R310" s="608">
        <f>SUM(R311:R312)</f>
        <v>0</v>
      </c>
      <c r="S310" s="372"/>
      <c r="T310" s="372"/>
      <c r="U310" s="374"/>
      <c r="V310" s="246"/>
      <c r="W310" s="156"/>
      <c r="X310" s="157"/>
      <c r="Z310" s="49">
        <v>0</v>
      </c>
      <c r="AA310" s="50">
        <f t="shared" si="11"/>
        <v>0</v>
      </c>
    </row>
    <row r="311" spans="1:27" s="48" customFormat="1" ht="23.25" hidden="1" x14ac:dyDescent="0.35">
      <c r="A311" s="83"/>
      <c r="B311" s="84"/>
      <c r="C311" s="84"/>
      <c r="D311" s="84"/>
      <c r="E311" s="67"/>
      <c r="F311" s="68"/>
      <c r="G311" s="77"/>
      <c r="H311" s="78"/>
      <c r="I311" s="152"/>
      <c r="J311" s="153"/>
      <c r="K311" s="70"/>
      <c r="L311" s="70"/>
      <c r="M311" s="70"/>
      <c r="N311" s="90"/>
      <c r="O311" s="154"/>
      <c r="P311" s="591"/>
      <c r="Q311" s="159"/>
      <c r="R311" s="609">
        <f>+N311+Q311-L311</f>
        <v>0</v>
      </c>
      <c r="S311" s="372"/>
      <c r="T311" s="372"/>
      <c r="U311" s="374"/>
      <c r="V311" s="246"/>
      <c r="W311" s="156"/>
      <c r="X311" s="157"/>
      <c r="Z311" s="49"/>
      <c r="AA311" s="50">
        <f t="shared" si="11"/>
        <v>0</v>
      </c>
    </row>
    <row r="312" spans="1:27" s="48" customFormat="1" ht="23.25" hidden="1" x14ac:dyDescent="0.35">
      <c r="A312" s="83"/>
      <c r="B312" s="84"/>
      <c r="C312" s="84"/>
      <c r="D312" s="84"/>
      <c r="E312" s="67"/>
      <c r="F312" s="68"/>
      <c r="G312" s="77"/>
      <c r="H312" s="78"/>
      <c r="I312" s="152"/>
      <c r="J312" s="153"/>
      <c r="K312" s="70"/>
      <c r="L312" s="70"/>
      <c r="M312" s="70"/>
      <c r="N312" s="70"/>
      <c r="O312" s="154"/>
      <c r="P312" s="591"/>
      <c r="Q312" s="155"/>
      <c r="R312" s="608"/>
      <c r="S312" s="372"/>
      <c r="T312" s="372"/>
      <c r="U312" s="374"/>
      <c r="V312" s="246"/>
      <c r="W312" s="156"/>
      <c r="X312" s="157"/>
      <c r="Z312" s="49"/>
      <c r="AA312" s="50">
        <f t="shared" si="11"/>
        <v>0</v>
      </c>
    </row>
    <row r="313" spans="1:27" s="48" customFormat="1" ht="25.5" hidden="1" x14ac:dyDescent="0.35">
      <c r="A313" s="83">
        <v>2</v>
      </c>
      <c r="B313" s="84">
        <v>0</v>
      </c>
      <c r="C313" s="84">
        <v>4</v>
      </c>
      <c r="D313" s="84">
        <v>1</v>
      </c>
      <c r="E313" s="67" t="s">
        <v>421</v>
      </c>
      <c r="F313" s="68"/>
      <c r="G313" s="77" t="s">
        <v>422</v>
      </c>
      <c r="H313" s="78"/>
      <c r="I313" s="152"/>
      <c r="J313" s="153"/>
      <c r="K313" s="70"/>
      <c r="L313" s="70">
        <f>SUM(L314:L348)</f>
        <v>0</v>
      </c>
      <c r="M313" s="70"/>
      <c r="N313" s="70">
        <f>SUM(N314:N348)</f>
        <v>0</v>
      </c>
      <c r="O313" s="154"/>
      <c r="P313" s="591"/>
      <c r="Q313" s="155">
        <f>SUM(Q314:Q348)</f>
        <v>0</v>
      </c>
      <c r="R313" s="608">
        <f>SUM(R314:R348)</f>
        <v>0</v>
      </c>
      <c r="S313" s="372"/>
      <c r="T313" s="372"/>
      <c r="U313" s="374"/>
      <c r="V313" s="246"/>
      <c r="W313" s="156"/>
      <c r="X313" s="157"/>
      <c r="Z313" s="49">
        <v>0</v>
      </c>
      <c r="AA313" s="50">
        <f t="shared" si="11"/>
        <v>0</v>
      </c>
    </row>
    <row r="314" spans="1:27" ht="23.25" hidden="1" x14ac:dyDescent="0.35">
      <c r="A314" s="92"/>
      <c r="B314" s="93"/>
      <c r="C314" s="93"/>
      <c r="D314" s="93"/>
      <c r="E314" s="85"/>
      <c r="F314" s="115"/>
      <c r="G314" s="116"/>
      <c r="H314" s="129" t="s">
        <v>423</v>
      </c>
      <c r="I314" s="124" t="s">
        <v>424</v>
      </c>
      <c r="J314" s="158"/>
      <c r="K314" s="90"/>
      <c r="L314" s="90"/>
      <c r="M314" s="90"/>
      <c r="N314" s="90"/>
      <c r="O314" s="132"/>
      <c r="P314" s="532"/>
      <c r="Q314" s="159"/>
      <c r="R314" s="609">
        <f t="shared" ref="R314:R348" si="14">+N314+Q314-L314</f>
        <v>0</v>
      </c>
      <c r="S314" s="372"/>
      <c r="T314" s="372"/>
      <c r="U314" s="350"/>
      <c r="V314" s="246"/>
      <c r="W314" s="156"/>
      <c r="X314" s="157"/>
      <c r="Z314" s="64"/>
      <c r="AA314" s="50">
        <f t="shared" si="11"/>
        <v>0</v>
      </c>
    </row>
    <row r="315" spans="1:27" ht="23.25" hidden="1" x14ac:dyDescent="0.35">
      <c r="A315" s="92"/>
      <c r="B315" s="93"/>
      <c r="C315" s="93"/>
      <c r="D315" s="93"/>
      <c r="E315" s="85"/>
      <c r="F315" s="115"/>
      <c r="G315" s="116"/>
      <c r="H315" s="129" t="s">
        <v>425</v>
      </c>
      <c r="I315" s="124" t="s">
        <v>426</v>
      </c>
      <c r="J315" s="158"/>
      <c r="K315" s="90"/>
      <c r="L315" s="90"/>
      <c r="M315" s="90"/>
      <c r="N315" s="90"/>
      <c r="O315" s="132"/>
      <c r="P315" s="532"/>
      <c r="Q315" s="159"/>
      <c r="R315" s="609">
        <f t="shared" si="14"/>
        <v>0</v>
      </c>
      <c r="S315" s="372"/>
      <c r="T315" s="372"/>
      <c r="U315" s="350"/>
      <c r="V315" s="246"/>
      <c r="W315" s="156"/>
      <c r="X315" s="157"/>
      <c r="Z315" s="64"/>
      <c r="AA315" s="50">
        <f t="shared" si="11"/>
        <v>0</v>
      </c>
    </row>
    <row r="316" spans="1:27" ht="23.25" hidden="1" x14ac:dyDescent="0.35">
      <c r="A316" s="92"/>
      <c r="B316" s="93"/>
      <c r="C316" s="93"/>
      <c r="D316" s="93"/>
      <c r="E316" s="85"/>
      <c r="F316" s="115"/>
      <c r="G316" s="116"/>
      <c r="H316" s="129"/>
      <c r="I316" s="124"/>
      <c r="J316" s="158"/>
      <c r="K316" s="90"/>
      <c r="L316" s="90"/>
      <c r="M316" s="90"/>
      <c r="N316" s="90"/>
      <c r="O316" s="132"/>
      <c r="P316" s="532"/>
      <c r="Q316" s="159"/>
      <c r="R316" s="609">
        <f t="shared" si="14"/>
        <v>0</v>
      </c>
      <c r="S316" s="372"/>
      <c r="T316" s="372"/>
      <c r="U316" s="350"/>
      <c r="V316" s="246"/>
      <c r="W316" s="156"/>
      <c r="X316" s="157"/>
      <c r="Z316" s="64"/>
      <c r="AA316" s="50">
        <f t="shared" si="11"/>
        <v>0</v>
      </c>
    </row>
    <row r="317" spans="1:27" ht="23.25" hidden="1" x14ac:dyDescent="0.35">
      <c r="A317" s="92"/>
      <c r="B317" s="93"/>
      <c r="C317" s="93"/>
      <c r="D317" s="93"/>
      <c r="E317" s="85"/>
      <c r="F317" s="115"/>
      <c r="G317" s="116"/>
      <c r="H317" s="129" t="s">
        <v>427</v>
      </c>
      <c r="I317" s="124" t="s">
        <v>428</v>
      </c>
      <c r="J317" s="158"/>
      <c r="K317" s="90"/>
      <c r="L317" s="90"/>
      <c r="M317" s="90"/>
      <c r="N317" s="90"/>
      <c r="O317" s="132"/>
      <c r="P317" s="532"/>
      <c r="Q317" s="159"/>
      <c r="R317" s="609">
        <f t="shared" si="14"/>
        <v>0</v>
      </c>
      <c r="S317" s="372"/>
      <c r="T317" s="372"/>
      <c r="U317" s="350"/>
      <c r="V317" s="246"/>
      <c r="W317" s="156"/>
      <c r="X317" s="157"/>
      <c r="Z317" s="64"/>
      <c r="AA317" s="50">
        <f t="shared" si="11"/>
        <v>0</v>
      </c>
    </row>
    <row r="318" spans="1:27" ht="23.25" hidden="1" x14ac:dyDescent="0.35">
      <c r="A318" s="92"/>
      <c r="B318" s="93"/>
      <c r="C318" s="93"/>
      <c r="D318" s="93"/>
      <c r="E318" s="85"/>
      <c r="F318" s="115"/>
      <c r="G318" s="116"/>
      <c r="H318" s="129" t="s">
        <v>429</v>
      </c>
      <c r="I318" s="124" t="s">
        <v>430</v>
      </c>
      <c r="J318" s="158"/>
      <c r="K318" s="90"/>
      <c r="L318" s="90"/>
      <c r="M318" s="90"/>
      <c r="N318" s="90"/>
      <c r="O318" s="132"/>
      <c r="P318" s="532"/>
      <c r="Q318" s="159"/>
      <c r="R318" s="609">
        <f t="shared" si="14"/>
        <v>0</v>
      </c>
      <c r="S318" s="372"/>
      <c r="T318" s="372"/>
      <c r="U318" s="350"/>
      <c r="V318" s="246"/>
      <c r="W318" s="136"/>
      <c r="X318" s="137"/>
      <c r="Z318" s="64"/>
      <c r="AA318" s="50">
        <f t="shared" si="11"/>
        <v>0</v>
      </c>
    </row>
    <row r="319" spans="1:27" ht="23.25" hidden="1" x14ac:dyDescent="0.35">
      <c r="A319" s="92"/>
      <c r="B319" s="93"/>
      <c r="C319" s="93"/>
      <c r="D319" s="93"/>
      <c r="E319" s="85"/>
      <c r="F319" s="115"/>
      <c r="G319" s="116"/>
      <c r="H319" s="129" t="s">
        <v>429</v>
      </c>
      <c r="I319" s="124" t="s">
        <v>431</v>
      </c>
      <c r="J319" s="158"/>
      <c r="K319" s="90"/>
      <c r="L319" s="90"/>
      <c r="M319" s="90"/>
      <c r="N319" s="90"/>
      <c r="O319" s="132"/>
      <c r="P319" s="532"/>
      <c r="Q319" s="159"/>
      <c r="R319" s="609">
        <f t="shared" si="14"/>
        <v>0</v>
      </c>
      <c r="S319" s="372"/>
      <c r="T319" s="372"/>
      <c r="U319" s="350"/>
      <c r="V319" s="246"/>
      <c r="W319" s="156"/>
      <c r="X319" s="157"/>
      <c r="Z319" s="64"/>
      <c r="AA319" s="50">
        <f t="shared" si="11"/>
        <v>0</v>
      </c>
    </row>
    <row r="320" spans="1:27" ht="23.25" hidden="1" x14ac:dyDescent="0.35">
      <c r="A320" s="92"/>
      <c r="B320" s="93"/>
      <c r="C320" s="93"/>
      <c r="D320" s="93"/>
      <c r="E320" s="85"/>
      <c r="F320" s="115"/>
      <c r="G320" s="116"/>
      <c r="H320" s="129" t="s">
        <v>429</v>
      </c>
      <c r="I320" s="124" t="s">
        <v>432</v>
      </c>
      <c r="J320" s="158"/>
      <c r="K320" s="90"/>
      <c r="L320" s="90"/>
      <c r="M320" s="90"/>
      <c r="N320" s="90"/>
      <c r="O320" s="132"/>
      <c r="P320" s="532"/>
      <c r="Q320" s="159"/>
      <c r="R320" s="609">
        <f t="shared" si="14"/>
        <v>0</v>
      </c>
      <c r="S320" s="372"/>
      <c r="T320" s="372"/>
      <c r="U320" s="350"/>
      <c r="V320" s="246"/>
      <c r="W320" s="136"/>
      <c r="X320" s="137"/>
      <c r="Z320" s="64"/>
      <c r="AA320" s="50">
        <f t="shared" si="11"/>
        <v>0</v>
      </c>
    </row>
    <row r="321" spans="1:27" ht="23.25" hidden="1" x14ac:dyDescent="0.35">
      <c r="A321" s="92"/>
      <c r="B321" s="93"/>
      <c r="C321" s="93"/>
      <c r="D321" s="93"/>
      <c r="E321" s="85"/>
      <c r="F321" s="115"/>
      <c r="G321" s="116"/>
      <c r="H321" s="129" t="s">
        <v>429</v>
      </c>
      <c r="I321" s="124" t="s">
        <v>433</v>
      </c>
      <c r="J321" s="158"/>
      <c r="K321" s="90"/>
      <c r="L321" s="90"/>
      <c r="M321" s="90"/>
      <c r="N321" s="90"/>
      <c r="O321" s="132"/>
      <c r="P321" s="532"/>
      <c r="Q321" s="159"/>
      <c r="R321" s="609">
        <f t="shared" si="14"/>
        <v>0</v>
      </c>
      <c r="S321" s="372"/>
      <c r="T321" s="372"/>
      <c r="U321" s="350"/>
      <c r="V321" s="246"/>
      <c r="W321" s="156"/>
      <c r="X321" s="157"/>
      <c r="Z321" s="64"/>
      <c r="AA321" s="50">
        <f t="shared" si="11"/>
        <v>0</v>
      </c>
    </row>
    <row r="322" spans="1:27" ht="23.25" hidden="1" x14ac:dyDescent="0.35">
      <c r="A322" s="92"/>
      <c r="B322" s="93"/>
      <c r="C322" s="93"/>
      <c r="D322" s="93"/>
      <c r="E322" s="85"/>
      <c r="F322" s="115"/>
      <c r="G322" s="116"/>
      <c r="H322" s="129" t="s">
        <v>434</v>
      </c>
      <c r="I322" s="124" t="s">
        <v>435</v>
      </c>
      <c r="J322" s="158"/>
      <c r="K322" s="90"/>
      <c r="L322" s="90"/>
      <c r="M322" s="90"/>
      <c r="N322" s="90"/>
      <c r="O322" s="132"/>
      <c r="P322" s="532"/>
      <c r="Q322" s="159"/>
      <c r="R322" s="609">
        <f t="shared" si="14"/>
        <v>0</v>
      </c>
      <c r="S322" s="372"/>
      <c r="T322" s="372"/>
      <c r="U322" s="350"/>
      <c r="V322" s="246"/>
      <c r="W322" s="136"/>
      <c r="X322" s="137"/>
      <c r="Z322" s="64"/>
      <c r="AA322" s="50">
        <f t="shared" si="11"/>
        <v>0</v>
      </c>
    </row>
    <row r="323" spans="1:27" ht="23.25" hidden="1" x14ac:dyDescent="0.35">
      <c r="A323" s="92"/>
      <c r="B323" s="93"/>
      <c r="C323" s="93"/>
      <c r="D323" s="93"/>
      <c r="E323" s="85"/>
      <c r="F323" s="115"/>
      <c r="G323" s="116"/>
      <c r="H323" s="129" t="s">
        <v>425</v>
      </c>
      <c r="I323" s="124" t="s">
        <v>436</v>
      </c>
      <c r="J323" s="158"/>
      <c r="K323" s="90"/>
      <c r="L323" s="90"/>
      <c r="M323" s="90"/>
      <c r="N323" s="90"/>
      <c r="O323" s="132"/>
      <c r="P323" s="532"/>
      <c r="Q323" s="159"/>
      <c r="R323" s="609">
        <f t="shared" si="14"/>
        <v>0</v>
      </c>
      <c r="S323" s="372"/>
      <c r="T323" s="372"/>
      <c r="U323" s="350"/>
      <c r="V323" s="246"/>
      <c r="W323" s="156"/>
      <c r="X323" s="157"/>
      <c r="Z323" s="64"/>
      <c r="AA323" s="50">
        <f t="shared" si="11"/>
        <v>0</v>
      </c>
    </row>
    <row r="324" spans="1:27" ht="23.25" hidden="1" x14ac:dyDescent="0.35">
      <c r="A324" s="92"/>
      <c r="B324" s="93"/>
      <c r="C324" s="93"/>
      <c r="D324" s="93"/>
      <c r="E324" s="85"/>
      <c r="F324" s="115"/>
      <c r="G324" s="116"/>
      <c r="H324" s="129" t="s">
        <v>437</v>
      </c>
      <c r="I324" s="124" t="s">
        <v>438</v>
      </c>
      <c r="J324" s="158"/>
      <c r="K324" s="90"/>
      <c r="L324" s="90"/>
      <c r="M324" s="90"/>
      <c r="N324" s="90"/>
      <c r="O324" s="132"/>
      <c r="P324" s="532"/>
      <c r="Q324" s="159"/>
      <c r="R324" s="609">
        <f t="shared" si="14"/>
        <v>0</v>
      </c>
      <c r="S324" s="372"/>
      <c r="T324" s="372"/>
      <c r="U324" s="350"/>
      <c r="V324" s="246"/>
      <c r="W324" s="156"/>
      <c r="X324" s="157"/>
      <c r="Z324" s="64"/>
      <c r="AA324" s="50">
        <f t="shared" si="11"/>
        <v>0</v>
      </c>
    </row>
    <row r="325" spans="1:27" ht="23.25" hidden="1" x14ac:dyDescent="0.35">
      <c r="A325" s="92"/>
      <c r="B325" s="93"/>
      <c r="C325" s="93"/>
      <c r="D325" s="93"/>
      <c r="E325" s="85"/>
      <c r="F325" s="115"/>
      <c r="G325" s="116"/>
      <c r="H325" s="129" t="s">
        <v>439</v>
      </c>
      <c r="I325" s="124" t="s">
        <v>440</v>
      </c>
      <c r="J325" s="158"/>
      <c r="K325" s="90"/>
      <c r="L325" s="90"/>
      <c r="M325" s="90"/>
      <c r="N325" s="90"/>
      <c r="O325" s="132"/>
      <c r="P325" s="532"/>
      <c r="Q325" s="159"/>
      <c r="R325" s="609">
        <f t="shared" si="14"/>
        <v>0</v>
      </c>
      <c r="S325" s="372"/>
      <c r="T325" s="372"/>
      <c r="U325" s="350"/>
      <c r="V325" s="246"/>
      <c r="W325" s="156"/>
      <c r="X325" s="157"/>
      <c r="Z325" s="64"/>
      <c r="AA325" s="50">
        <f t="shared" si="11"/>
        <v>0</v>
      </c>
    </row>
    <row r="326" spans="1:27" ht="23.25" hidden="1" x14ac:dyDescent="0.35">
      <c r="A326" s="92"/>
      <c r="B326" s="93"/>
      <c r="C326" s="93"/>
      <c r="D326" s="93"/>
      <c r="E326" s="85"/>
      <c r="F326" s="115"/>
      <c r="G326" s="116"/>
      <c r="H326" s="165" t="s">
        <v>441</v>
      </c>
      <c r="I326" s="124" t="s">
        <v>442</v>
      </c>
      <c r="J326" s="158"/>
      <c r="K326" s="90"/>
      <c r="L326" s="90"/>
      <c r="M326" s="90"/>
      <c r="N326" s="90"/>
      <c r="O326" s="132"/>
      <c r="P326" s="532"/>
      <c r="Q326" s="159"/>
      <c r="R326" s="609">
        <f t="shared" si="14"/>
        <v>0</v>
      </c>
      <c r="S326" s="372"/>
      <c r="T326" s="372"/>
      <c r="U326" s="350"/>
      <c r="V326" s="246"/>
      <c r="W326" s="156"/>
      <c r="X326" s="157"/>
      <c r="Z326" s="64"/>
      <c r="AA326" s="50">
        <f t="shared" si="11"/>
        <v>0</v>
      </c>
    </row>
    <row r="327" spans="1:27" ht="23.25" hidden="1" x14ac:dyDescent="0.35">
      <c r="A327" s="92"/>
      <c r="B327" s="93"/>
      <c r="C327" s="93"/>
      <c r="D327" s="93"/>
      <c r="E327" s="85"/>
      <c r="F327" s="115"/>
      <c r="G327" s="116"/>
      <c r="H327" s="129" t="s">
        <v>443</v>
      </c>
      <c r="I327" s="124" t="s">
        <v>444</v>
      </c>
      <c r="J327" s="158"/>
      <c r="K327" s="90"/>
      <c r="L327" s="90"/>
      <c r="M327" s="90"/>
      <c r="N327" s="90"/>
      <c r="O327" s="132"/>
      <c r="P327" s="532"/>
      <c r="Q327" s="159"/>
      <c r="R327" s="609">
        <f t="shared" si="14"/>
        <v>0</v>
      </c>
      <c r="S327" s="372"/>
      <c r="T327" s="372"/>
      <c r="U327" s="350"/>
      <c r="V327" s="246"/>
      <c r="W327" s="156"/>
      <c r="X327" s="157"/>
      <c r="Z327" s="64"/>
      <c r="AA327" s="50">
        <f t="shared" si="11"/>
        <v>0</v>
      </c>
    </row>
    <row r="328" spans="1:27" ht="23.25" hidden="1" x14ac:dyDescent="0.35">
      <c r="A328" s="92"/>
      <c r="B328" s="93"/>
      <c r="C328" s="93"/>
      <c r="D328" s="93"/>
      <c r="E328" s="85"/>
      <c r="F328" s="115"/>
      <c r="G328" s="116"/>
      <c r="H328" s="129" t="s">
        <v>59</v>
      </c>
      <c r="I328" s="124" t="s">
        <v>445</v>
      </c>
      <c r="J328" s="158"/>
      <c r="K328" s="90"/>
      <c r="L328" s="90"/>
      <c r="M328" s="90"/>
      <c r="N328" s="90"/>
      <c r="O328" s="132"/>
      <c r="P328" s="532"/>
      <c r="Q328" s="159"/>
      <c r="R328" s="609">
        <f t="shared" si="14"/>
        <v>0</v>
      </c>
      <c r="S328" s="372"/>
      <c r="T328" s="372"/>
      <c r="U328" s="350"/>
      <c r="V328" s="246"/>
      <c r="W328" s="156"/>
      <c r="X328" s="157"/>
      <c r="Z328" s="64"/>
      <c r="AA328" s="50">
        <f t="shared" si="11"/>
        <v>0</v>
      </c>
    </row>
    <row r="329" spans="1:27" ht="23.25" hidden="1" x14ac:dyDescent="0.35">
      <c r="A329" s="92"/>
      <c r="B329" s="93"/>
      <c r="C329" s="93"/>
      <c r="D329" s="93"/>
      <c r="E329" s="85"/>
      <c r="F329" s="115"/>
      <c r="G329" s="116"/>
      <c r="H329" s="129" t="s">
        <v>446</v>
      </c>
      <c r="I329" s="124" t="s">
        <v>447</v>
      </c>
      <c r="J329" s="158"/>
      <c r="K329" s="90"/>
      <c r="L329" s="90"/>
      <c r="M329" s="90"/>
      <c r="N329" s="90"/>
      <c r="O329" s="132"/>
      <c r="P329" s="532"/>
      <c r="Q329" s="159"/>
      <c r="R329" s="609">
        <f t="shared" si="14"/>
        <v>0</v>
      </c>
      <c r="S329" s="372"/>
      <c r="T329" s="372"/>
      <c r="U329" s="350"/>
      <c r="V329" s="246"/>
      <c r="W329" s="156"/>
      <c r="X329" s="157"/>
      <c r="Z329" s="64"/>
      <c r="AA329" s="50">
        <f t="shared" si="11"/>
        <v>0</v>
      </c>
    </row>
    <row r="330" spans="1:27" ht="23.25" hidden="1" x14ac:dyDescent="0.35">
      <c r="A330" s="92"/>
      <c r="B330" s="93"/>
      <c r="C330" s="93"/>
      <c r="D330" s="93"/>
      <c r="E330" s="85"/>
      <c r="F330" s="115"/>
      <c r="G330" s="116"/>
      <c r="H330" s="129" t="s">
        <v>448</v>
      </c>
      <c r="I330" s="124" t="s">
        <v>449</v>
      </c>
      <c r="J330" s="158"/>
      <c r="K330" s="90"/>
      <c r="L330" s="90"/>
      <c r="M330" s="90"/>
      <c r="N330" s="90"/>
      <c r="O330" s="132"/>
      <c r="P330" s="532"/>
      <c r="Q330" s="159"/>
      <c r="R330" s="609">
        <f t="shared" si="14"/>
        <v>0</v>
      </c>
      <c r="S330" s="372"/>
      <c r="T330" s="372"/>
      <c r="U330" s="350"/>
      <c r="V330" s="246"/>
      <c r="W330" s="156"/>
      <c r="X330" s="157"/>
      <c r="Z330" s="64"/>
      <c r="AA330" s="50">
        <f t="shared" si="11"/>
        <v>0</v>
      </c>
    </row>
    <row r="331" spans="1:27" ht="23.25" hidden="1" x14ac:dyDescent="0.35">
      <c r="A331" s="92"/>
      <c r="B331" s="93"/>
      <c r="C331" s="93"/>
      <c r="D331" s="93"/>
      <c r="E331" s="85"/>
      <c r="F331" s="115"/>
      <c r="G331" s="116"/>
      <c r="H331" s="129" t="s">
        <v>450</v>
      </c>
      <c r="I331" s="124" t="s">
        <v>451</v>
      </c>
      <c r="J331" s="158"/>
      <c r="K331" s="90"/>
      <c r="L331" s="90"/>
      <c r="M331" s="90"/>
      <c r="N331" s="90"/>
      <c r="O331" s="132"/>
      <c r="P331" s="532"/>
      <c r="Q331" s="159"/>
      <c r="R331" s="609">
        <f t="shared" si="14"/>
        <v>0</v>
      </c>
      <c r="S331" s="372"/>
      <c r="T331" s="372"/>
      <c r="U331" s="350"/>
      <c r="V331" s="246"/>
      <c r="W331" s="156"/>
      <c r="X331" s="157"/>
      <c r="Z331" s="64"/>
      <c r="AA331" s="50">
        <f t="shared" si="11"/>
        <v>0</v>
      </c>
    </row>
    <row r="332" spans="1:27" ht="23.25" hidden="1" x14ac:dyDescent="0.35">
      <c r="A332" s="92"/>
      <c r="B332" s="93"/>
      <c r="C332" s="93"/>
      <c r="D332" s="93"/>
      <c r="E332" s="85"/>
      <c r="F332" s="115"/>
      <c r="G332" s="116"/>
      <c r="H332" s="129" t="s">
        <v>452</v>
      </c>
      <c r="I332" s="124" t="s">
        <v>453</v>
      </c>
      <c r="J332" s="158"/>
      <c r="K332" s="90"/>
      <c r="L332" s="90"/>
      <c r="M332" s="90"/>
      <c r="N332" s="90"/>
      <c r="O332" s="132"/>
      <c r="P332" s="532"/>
      <c r="Q332" s="159"/>
      <c r="R332" s="609">
        <f t="shared" si="14"/>
        <v>0</v>
      </c>
      <c r="S332" s="372"/>
      <c r="T332" s="372"/>
      <c r="U332" s="350"/>
      <c r="V332" s="246"/>
      <c r="W332" s="136"/>
      <c r="X332" s="137"/>
      <c r="Z332" s="64"/>
      <c r="AA332" s="50">
        <f t="shared" si="11"/>
        <v>0</v>
      </c>
    </row>
    <row r="333" spans="1:27" ht="23.25" hidden="1" x14ac:dyDescent="0.35">
      <c r="A333" s="92"/>
      <c r="B333" s="93"/>
      <c r="C333" s="93"/>
      <c r="D333" s="93"/>
      <c r="E333" s="85"/>
      <c r="F333" s="115"/>
      <c r="G333" s="116"/>
      <c r="H333" s="129" t="s">
        <v>454</v>
      </c>
      <c r="I333" s="124" t="s">
        <v>455</v>
      </c>
      <c r="J333" s="158"/>
      <c r="K333" s="90"/>
      <c r="L333" s="90"/>
      <c r="M333" s="90"/>
      <c r="N333" s="90"/>
      <c r="O333" s="132"/>
      <c r="P333" s="532"/>
      <c r="Q333" s="159"/>
      <c r="R333" s="609">
        <f t="shared" si="14"/>
        <v>0</v>
      </c>
      <c r="S333" s="372"/>
      <c r="T333" s="372"/>
      <c r="U333" s="350"/>
      <c r="V333" s="246"/>
      <c r="W333" s="136"/>
      <c r="X333" s="137"/>
      <c r="Z333" s="64"/>
      <c r="AA333" s="50">
        <f t="shared" ref="AA333:AA396" si="15">+Q333-Z333</f>
        <v>0</v>
      </c>
    </row>
    <row r="334" spans="1:27" ht="23.25" hidden="1" x14ac:dyDescent="0.35">
      <c r="A334" s="92"/>
      <c r="B334" s="93"/>
      <c r="C334" s="93"/>
      <c r="D334" s="93"/>
      <c r="E334" s="85"/>
      <c r="F334" s="115"/>
      <c r="G334" s="116"/>
      <c r="H334" s="129" t="s">
        <v>456</v>
      </c>
      <c r="I334" s="124" t="s">
        <v>457</v>
      </c>
      <c r="J334" s="158"/>
      <c r="K334" s="90"/>
      <c r="L334" s="90"/>
      <c r="M334" s="90"/>
      <c r="N334" s="90"/>
      <c r="O334" s="132"/>
      <c r="P334" s="532"/>
      <c r="Q334" s="159"/>
      <c r="R334" s="609">
        <f t="shared" si="14"/>
        <v>0</v>
      </c>
      <c r="S334" s="372"/>
      <c r="T334" s="372"/>
      <c r="U334" s="350"/>
      <c r="V334" s="246"/>
      <c r="W334" s="156"/>
      <c r="X334" s="157"/>
      <c r="Z334" s="64"/>
      <c r="AA334" s="50">
        <f t="shared" si="15"/>
        <v>0</v>
      </c>
    </row>
    <row r="335" spans="1:27" ht="23.25" hidden="1" x14ac:dyDescent="0.35">
      <c r="A335" s="92"/>
      <c r="B335" s="93"/>
      <c r="C335" s="93"/>
      <c r="D335" s="93"/>
      <c r="E335" s="85"/>
      <c r="F335" s="115"/>
      <c r="G335" s="116"/>
      <c r="H335" s="129" t="s">
        <v>458</v>
      </c>
      <c r="I335" s="124" t="s">
        <v>459</v>
      </c>
      <c r="J335" s="158"/>
      <c r="K335" s="90"/>
      <c r="L335" s="90"/>
      <c r="M335" s="90"/>
      <c r="N335" s="90"/>
      <c r="O335" s="132"/>
      <c r="P335" s="532"/>
      <c r="Q335" s="159"/>
      <c r="R335" s="609">
        <f t="shared" si="14"/>
        <v>0</v>
      </c>
      <c r="S335" s="372"/>
      <c r="T335" s="372"/>
      <c r="U335" s="350"/>
      <c r="V335" s="246"/>
      <c r="W335" s="136"/>
      <c r="X335" s="137"/>
      <c r="Z335" s="64"/>
      <c r="AA335" s="50">
        <f t="shared" si="15"/>
        <v>0</v>
      </c>
    </row>
    <row r="336" spans="1:27" ht="23.25" hidden="1" x14ac:dyDescent="0.35">
      <c r="A336" s="92"/>
      <c r="B336" s="93"/>
      <c r="C336" s="93"/>
      <c r="D336" s="93"/>
      <c r="E336" s="85"/>
      <c r="F336" s="115"/>
      <c r="G336" s="116"/>
      <c r="H336" s="166" t="s">
        <v>460</v>
      </c>
      <c r="I336" s="124" t="s">
        <v>461</v>
      </c>
      <c r="J336" s="158"/>
      <c r="K336" s="90"/>
      <c r="L336" s="90"/>
      <c r="M336" s="90"/>
      <c r="N336" s="90"/>
      <c r="O336" s="132"/>
      <c r="P336" s="532"/>
      <c r="Q336" s="159"/>
      <c r="R336" s="609">
        <f t="shared" si="14"/>
        <v>0</v>
      </c>
      <c r="S336" s="372"/>
      <c r="T336" s="372"/>
      <c r="U336" s="350"/>
      <c r="V336" s="246"/>
      <c r="W336" s="156"/>
      <c r="X336" s="157"/>
      <c r="Z336" s="64"/>
      <c r="AA336" s="50">
        <f t="shared" si="15"/>
        <v>0</v>
      </c>
    </row>
    <row r="337" spans="1:27" ht="23.25" hidden="1" x14ac:dyDescent="0.35">
      <c r="A337" s="92"/>
      <c r="B337" s="93"/>
      <c r="C337" s="93"/>
      <c r="D337" s="93"/>
      <c r="E337" s="85"/>
      <c r="F337" s="115"/>
      <c r="G337" s="116"/>
      <c r="H337" s="166" t="s">
        <v>460</v>
      </c>
      <c r="I337" s="124" t="s">
        <v>462</v>
      </c>
      <c r="J337" s="158"/>
      <c r="K337" s="90"/>
      <c r="L337" s="90"/>
      <c r="M337" s="90"/>
      <c r="N337" s="90"/>
      <c r="O337" s="132"/>
      <c r="P337" s="532"/>
      <c r="Q337" s="159"/>
      <c r="R337" s="609">
        <f t="shared" si="14"/>
        <v>0</v>
      </c>
      <c r="S337" s="372"/>
      <c r="T337" s="372"/>
      <c r="U337" s="350"/>
      <c r="V337" s="246"/>
      <c r="W337" s="136"/>
      <c r="X337" s="137"/>
      <c r="Z337" s="64"/>
      <c r="AA337" s="50">
        <f t="shared" si="15"/>
        <v>0</v>
      </c>
    </row>
    <row r="338" spans="1:27" ht="23.25" hidden="1" x14ac:dyDescent="0.35">
      <c r="A338" s="92"/>
      <c r="B338" s="93"/>
      <c r="C338" s="93"/>
      <c r="D338" s="93"/>
      <c r="E338" s="85"/>
      <c r="F338" s="115"/>
      <c r="G338" s="116"/>
      <c r="H338" s="129" t="s">
        <v>463</v>
      </c>
      <c r="I338" s="124" t="s">
        <v>464</v>
      </c>
      <c r="J338" s="158"/>
      <c r="K338" s="90"/>
      <c r="L338" s="90"/>
      <c r="M338" s="90"/>
      <c r="N338" s="90"/>
      <c r="O338" s="132"/>
      <c r="P338" s="532"/>
      <c r="Q338" s="159"/>
      <c r="R338" s="609">
        <f t="shared" si="14"/>
        <v>0</v>
      </c>
      <c r="S338" s="372"/>
      <c r="T338" s="372"/>
      <c r="U338" s="350"/>
      <c r="V338" s="246"/>
      <c r="W338" s="136"/>
      <c r="X338" s="137"/>
      <c r="Z338" s="64"/>
      <c r="AA338" s="50">
        <f t="shared" si="15"/>
        <v>0</v>
      </c>
    </row>
    <row r="339" spans="1:27" ht="23.25" hidden="1" x14ac:dyDescent="0.35">
      <c r="A339" s="92"/>
      <c r="B339" s="93"/>
      <c r="C339" s="93"/>
      <c r="D339" s="93"/>
      <c r="E339" s="85"/>
      <c r="F339" s="115"/>
      <c r="G339" s="116"/>
      <c r="H339" s="129" t="s">
        <v>465</v>
      </c>
      <c r="I339" s="124" t="s">
        <v>466</v>
      </c>
      <c r="J339" s="158"/>
      <c r="K339" s="90"/>
      <c r="L339" s="90"/>
      <c r="M339" s="90"/>
      <c r="N339" s="90"/>
      <c r="O339" s="132"/>
      <c r="P339" s="532"/>
      <c r="Q339" s="159"/>
      <c r="R339" s="609">
        <f t="shared" si="14"/>
        <v>0</v>
      </c>
      <c r="S339" s="372"/>
      <c r="T339" s="372"/>
      <c r="U339" s="350"/>
      <c r="V339" s="246"/>
      <c r="W339" s="136"/>
      <c r="X339" s="137"/>
      <c r="Z339" s="64"/>
      <c r="AA339" s="50">
        <f t="shared" si="15"/>
        <v>0</v>
      </c>
    </row>
    <row r="340" spans="1:27" ht="23.25" hidden="1" x14ac:dyDescent="0.35">
      <c r="A340" s="92"/>
      <c r="B340" s="93"/>
      <c r="C340" s="93"/>
      <c r="D340" s="93"/>
      <c r="E340" s="85"/>
      <c r="F340" s="115"/>
      <c r="G340" s="116"/>
      <c r="H340" s="129" t="s">
        <v>467</v>
      </c>
      <c r="I340" s="124" t="s">
        <v>468</v>
      </c>
      <c r="J340" s="158"/>
      <c r="K340" s="90"/>
      <c r="L340" s="90"/>
      <c r="M340" s="90"/>
      <c r="N340" s="90"/>
      <c r="O340" s="132"/>
      <c r="P340" s="532"/>
      <c r="Q340" s="159"/>
      <c r="R340" s="609">
        <f t="shared" si="14"/>
        <v>0</v>
      </c>
      <c r="S340" s="372"/>
      <c r="T340" s="372"/>
      <c r="U340" s="350"/>
      <c r="V340" s="246"/>
      <c r="W340" s="136"/>
      <c r="X340" s="137"/>
      <c r="Z340" s="64"/>
      <c r="AA340" s="50">
        <f t="shared" si="15"/>
        <v>0</v>
      </c>
    </row>
    <row r="341" spans="1:27" ht="23.25" hidden="1" x14ac:dyDescent="0.35">
      <c r="A341" s="92"/>
      <c r="B341" s="93"/>
      <c r="C341" s="93"/>
      <c r="D341" s="93"/>
      <c r="E341" s="85"/>
      <c r="F341" s="115"/>
      <c r="G341" s="116"/>
      <c r="H341" s="129" t="s">
        <v>469</v>
      </c>
      <c r="I341" s="124" t="s">
        <v>470</v>
      </c>
      <c r="J341" s="158"/>
      <c r="K341" s="90"/>
      <c r="L341" s="90"/>
      <c r="M341" s="90"/>
      <c r="N341" s="90"/>
      <c r="O341" s="132"/>
      <c r="P341" s="532"/>
      <c r="Q341" s="159"/>
      <c r="R341" s="609">
        <f t="shared" si="14"/>
        <v>0</v>
      </c>
      <c r="S341" s="372"/>
      <c r="T341" s="372"/>
      <c r="U341" s="350"/>
      <c r="V341" s="246"/>
      <c r="W341" s="156"/>
      <c r="X341" s="157"/>
      <c r="Z341" s="64"/>
      <c r="AA341" s="50">
        <f t="shared" si="15"/>
        <v>0</v>
      </c>
    </row>
    <row r="342" spans="1:27" ht="23.25" hidden="1" x14ac:dyDescent="0.35">
      <c r="A342" s="92"/>
      <c r="B342" s="93"/>
      <c r="C342" s="93"/>
      <c r="D342" s="93"/>
      <c r="E342" s="85"/>
      <c r="F342" s="115"/>
      <c r="G342" s="116"/>
      <c r="H342" s="129" t="s">
        <v>471</v>
      </c>
      <c r="I342" s="124" t="s">
        <v>472</v>
      </c>
      <c r="J342" s="158"/>
      <c r="K342" s="90"/>
      <c r="L342" s="90"/>
      <c r="M342" s="90"/>
      <c r="N342" s="90"/>
      <c r="O342" s="132"/>
      <c r="P342" s="532"/>
      <c r="Q342" s="159"/>
      <c r="R342" s="609">
        <f t="shared" si="14"/>
        <v>0</v>
      </c>
      <c r="S342" s="372"/>
      <c r="T342" s="372"/>
      <c r="U342" s="350"/>
      <c r="V342" s="246"/>
      <c r="W342" s="156"/>
      <c r="X342" s="157"/>
      <c r="Z342" s="64"/>
      <c r="AA342" s="50">
        <f t="shared" si="15"/>
        <v>0</v>
      </c>
    </row>
    <row r="343" spans="1:27" ht="23.25" hidden="1" x14ac:dyDescent="0.35">
      <c r="A343" s="92"/>
      <c r="B343" s="93"/>
      <c r="C343" s="93"/>
      <c r="D343" s="93"/>
      <c r="E343" s="85"/>
      <c r="F343" s="115"/>
      <c r="G343" s="116"/>
      <c r="H343" s="129" t="s">
        <v>473</v>
      </c>
      <c r="I343" s="124" t="s">
        <v>474</v>
      </c>
      <c r="J343" s="158"/>
      <c r="K343" s="90"/>
      <c r="L343" s="90"/>
      <c r="M343" s="90"/>
      <c r="N343" s="90"/>
      <c r="O343" s="132"/>
      <c r="P343" s="532"/>
      <c r="Q343" s="159"/>
      <c r="R343" s="609">
        <f t="shared" si="14"/>
        <v>0</v>
      </c>
      <c r="S343" s="372"/>
      <c r="T343" s="372"/>
      <c r="U343" s="350"/>
      <c r="V343" s="246"/>
      <c r="W343" s="156"/>
      <c r="X343" s="157"/>
      <c r="Z343" s="64"/>
      <c r="AA343" s="50">
        <f t="shared" si="15"/>
        <v>0</v>
      </c>
    </row>
    <row r="344" spans="1:27" ht="23.25" hidden="1" x14ac:dyDescent="0.35">
      <c r="A344" s="92"/>
      <c r="B344" s="93"/>
      <c r="C344" s="93"/>
      <c r="D344" s="93"/>
      <c r="E344" s="85"/>
      <c r="F344" s="115"/>
      <c r="G344" s="116"/>
      <c r="H344" s="129" t="s">
        <v>475</v>
      </c>
      <c r="I344" s="124" t="s">
        <v>476</v>
      </c>
      <c r="J344" s="158"/>
      <c r="K344" s="90"/>
      <c r="L344" s="90"/>
      <c r="M344" s="90"/>
      <c r="N344" s="90"/>
      <c r="O344" s="132"/>
      <c r="P344" s="532"/>
      <c r="Q344" s="159"/>
      <c r="R344" s="609">
        <f t="shared" si="14"/>
        <v>0</v>
      </c>
      <c r="S344" s="372"/>
      <c r="T344" s="372"/>
      <c r="U344" s="350"/>
      <c r="V344" s="246"/>
      <c r="W344" s="156"/>
      <c r="X344" s="157"/>
      <c r="Z344" s="64"/>
      <c r="AA344" s="50">
        <f t="shared" si="15"/>
        <v>0</v>
      </c>
    </row>
    <row r="345" spans="1:27" ht="23.25" hidden="1" x14ac:dyDescent="0.35">
      <c r="A345" s="92"/>
      <c r="B345" s="93"/>
      <c r="C345" s="93"/>
      <c r="D345" s="93"/>
      <c r="E345" s="85"/>
      <c r="F345" s="115"/>
      <c r="G345" s="116"/>
      <c r="H345" s="166" t="s">
        <v>460</v>
      </c>
      <c r="I345" s="124" t="s">
        <v>477</v>
      </c>
      <c r="J345" s="158"/>
      <c r="K345" s="90"/>
      <c r="L345" s="90"/>
      <c r="M345" s="90"/>
      <c r="N345" s="90"/>
      <c r="O345" s="132"/>
      <c r="P345" s="532"/>
      <c r="Q345" s="159"/>
      <c r="R345" s="609">
        <f t="shared" si="14"/>
        <v>0</v>
      </c>
      <c r="S345" s="372"/>
      <c r="T345" s="372"/>
      <c r="U345" s="350"/>
      <c r="V345" s="246"/>
      <c r="W345" s="156"/>
      <c r="X345" s="157"/>
      <c r="Z345" s="64"/>
      <c r="AA345" s="50">
        <f t="shared" si="15"/>
        <v>0</v>
      </c>
    </row>
    <row r="346" spans="1:27" ht="23.25" hidden="1" x14ac:dyDescent="0.35">
      <c r="A346" s="92"/>
      <c r="B346" s="93"/>
      <c r="C346" s="93"/>
      <c r="D346" s="93"/>
      <c r="E346" s="85"/>
      <c r="F346" s="115"/>
      <c r="G346" s="116"/>
      <c r="H346" s="129" t="s">
        <v>478</v>
      </c>
      <c r="I346" s="124" t="s">
        <v>479</v>
      </c>
      <c r="J346" s="158"/>
      <c r="K346" s="90"/>
      <c r="L346" s="90"/>
      <c r="M346" s="90"/>
      <c r="N346" s="90"/>
      <c r="O346" s="132"/>
      <c r="P346" s="532"/>
      <c r="Q346" s="159"/>
      <c r="R346" s="609">
        <f t="shared" si="14"/>
        <v>0</v>
      </c>
      <c r="S346" s="372"/>
      <c r="T346" s="372"/>
      <c r="U346" s="350"/>
      <c r="V346" s="246"/>
      <c r="W346" s="156"/>
      <c r="X346" s="157"/>
      <c r="Z346" s="64"/>
      <c r="AA346" s="50">
        <f t="shared" si="15"/>
        <v>0</v>
      </c>
    </row>
    <row r="347" spans="1:27" ht="23.25" hidden="1" x14ac:dyDescent="0.35">
      <c r="A347" s="92"/>
      <c r="B347" s="93"/>
      <c r="C347" s="93"/>
      <c r="D347" s="93"/>
      <c r="E347" s="85"/>
      <c r="F347" s="115"/>
      <c r="G347" s="116"/>
      <c r="H347" s="129" t="s">
        <v>480</v>
      </c>
      <c r="I347" s="124" t="s">
        <v>481</v>
      </c>
      <c r="J347" s="158"/>
      <c r="K347" s="90"/>
      <c r="L347" s="90"/>
      <c r="M347" s="90"/>
      <c r="N347" s="90"/>
      <c r="O347" s="132"/>
      <c r="P347" s="532"/>
      <c r="Q347" s="159"/>
      <c r="R347" s="609">
        <f t="shared" si="14"/>
        <v>0</v>
      </c>
      <c r="S347" s="372"/>
      <c r="T347" s="372"/>
      <c r="U347" s="350"/>
      <c r="V347" s="246"/>
      <c r="W347" s="156"/>
      <c r="X347" s="157"/>
      <c r="Z347" s="64"/>
      <c r="AA347" s="50">
        <f t="shared" si="15"/>
        <v>0</v>
      </c>
    </row>
    <row r="348" spans="1:27" ht="23.25" hidden="1" x14ac:dyDescent="0.35">
      <c r="A348" s="92"/>
      <c r="B348" s="93"/>
      <c r="C348" s="93"/>
      <c r="D348" s="93"/>
      <c r="E348" s="85"/>
      <c r="F348" s="167"/>
      <c r="G348" s="168"/>
      <c r="H348" s="129" t="s">
        <v>482</v>
      </c>
      <c r="I348" s="124" t="s">
        <v>483</v>
      </c>
      <c r="J348" s="158"/>
      <c r="K348" s="90"/>
      <c r="L348" s="90"/>
      <c r="M348" s="90"/>
      <c r="N348" s="90"/>
      <c r="O348" s="132"/>
      <c r="P348" s="532"/>
      <c r="Q348" s="159"/>
      <c r="R348" s="609">
        <f t="shared" si="14"/>
        <v>0</v>
      </c>
      <c r="S348" s="372"/>
      <c r="T348" s="372"/>
      <c r="U348" s="350"/>
      <c r="V348" s="246"/>
      <c r="W348" s="156"/>
      <c r="X348" s="157"/>
      <c r="Z348" s="64"/>
      <c r="AA348" s="50">
        <f t="shared" si="15"/>
        <v>0</v>
      </c>
    </row>
    <row r="349" spans="1:27" ht="23.25" hidden="1" x14ac:dyDescent="0.35">
      <c r="A349" s="169"/>
      <c r="B349" s="170"/>
      <c r="C349" s="170"/>
      <c r="D349" s="170"/>
      <c r="E349" s="167"/>
      <c r="F349" s="161"/>
      <c r="G349" s="163"/>
      <c r="H349" s="54"/>
      <c r="I349" s="124"/>
      <c r="J349" s="171"/>
      <c r="K349" s="57"/>
      <c r="L349" s="57"/>
      <c r="M349" s="57"/>
      <c r="N349" s="57"/>
      <c r="O349" s="172"/>
      <c r="P349" s="532"/>
      <c r="Q349" s="173"/>
      <c r="R349" s="133"/>
      <c r="S349" s="372"/>
      <c r="T349" s="372"/>
      <c r="U349" s="350"/>
      <c r="V349" s="246"/>
      <c r="W349" s="136"/>
      <c r="X349" s="137"/>
      <c r="Z349" s="64"/>
      <c r="AA349" s="50">
        <f t="shared" si="15"/>
        <v>0</v>
      </c>
    </row>
    <row r="350" spans="1:27" s="48" customFormat="1" ht="38.25" hidden="1" x14ac:dyDescent="0.35">
      <c r="A350" s="65">
        <v>2</v>
      </c>
      <c r="B350" s="66">
        <v>0</v>
      </c>
      <c r="C350" s="66">
        <v>4</v>
      </c>
      <c r="D350" s="66">
        <v>2</v>
      </c>
      <c r="E350" s="67"/>
      <c r="F350" s="68"/>
      <c r="G350" s="77" t="s">
        <v>484</v>
      </c>
      <c r="H350" s="78"/>
      <c r="I350" s="152"/>
      <c r="J350" s="153"/>
      <c r="K350" s="70"/>
      <c r="L350" s="80">
        <f>+L352+L385</f>
        <v>0</v>
      </c>
      <c r="M350" s="80"/>
      <c r="N350" s="80">
        <f>+N352+N385</f>
        <v>0</v>
      </c>
      <c r="O350" s="174"/>
      <c r="P350" s="592"/>
      <c r="Q350" s="175">
        <f>+Q352+Q385</f>
        <v>0</v>
      </c>
      <c r="R350" s="210">
        <f>+R352+R385</f>
        <v>0</v>
      </c>
      <c r="S350" s="372"/>
      <c r="T350" s="372"/>
      <c r="U350" s="375"/>
      <c r="V350" s="246"/>
      <c r="W350" s="156"/>
      <c r="X350" s="157"/>
      <c r="Z350" s="49">
        <v>0</v>
      </c>
      <c r="AA350" s="50">
        <f t="shared" si="15"/>
        <v>0</v>
      </c>
    </row>
    <row r="351" spans="1:27" s="48" customFormat="1" ht="23.25" hidden="1" x14ac:dyDescent="0.35">
      <c r="A351" s="65"/>
      <c r="B351" s="66"/>
      <c r="C351" s="66"/>
      <c r="D351" s="66"/>
      <c r="E351" s="67"/>
      <c r="F351" s="68"/>
      <c r="G351" s="77"/>
      <c r="H351" s="78"/>
      <c r="I351" s="152"/>
      <c r="J351" s="153"/>
      <c r="K351" s="70"/>
      <c r="L351" s="80"/>
      <c r="M351" s="80"/>
      <c r="N351" s="80"/>
      <c r="O351" s="174"/>
      <c r="P351" s="592"/>
      <c r="Q351" s="175"/>
      <c r="R351" s="210"/>
      <c r="S351" s="372"/>
      <c r="T351" s="372"/>
      <c r="U351" s="375"/>
      <c r="V351" s="246"/>
      <c r="W351" s="156"/>
      <c r="X351" s="157"/>
      <c r="Z351" s="49"/>
      <c r="AA351" s="50">
        <f t="shared" si="15"/>
        <v>0</v>
      </c>
    </row>
    <row r="352" spans="1:27" s="48" customFormat="1" ht="38.25" hidden="1" x14ac:dyDescent="0.35">
      <c r="A352" s="83">
        <v>2</v>
      </c>
      <c r="B352" s="84">
        <v>0</v>
      </c>
      <c r="C352" s="84">
        <v>4</v>
      </c>
      <c r="D352" s="84">
        <v>2</v>
      </c>
      <c r="E352" s="67" t="s">
        <v>53</v>
      </c>
      <c r="F352" s="68"/>
      <c r="G352" s="77" t="s">
        <v>485</v>
      </c>
      <c r="H352" s="78"/>
      <c r="I352" s="152"/>
      <c r="J352" s="153"/>
      <c r="K352" s="70"/>
      <c r="L352" s="70">
        <f>SUM(L353:L383)</f>
        <v>0</v>
      </c>
      <c r="M352" s="70"/>
      <c r="N352" s="70">
        <f>SUM(N353:N383)</f>
        <v>0</v>
      </c>
      <c r="O352" s="154"/>
      <c r="P352" s="591"/>
      <c r="Q352" s="155">
        <f>SUM(Q353:Q383)</f>
        <v>0</v>
      </c>
      <c r="R352" s="608">
        <f>SUM(R353:R383)</f>
        <v>0</v>
      </c>
      <c r="S352" s="372"/>
      <c r="T352" s="372"/>
      <c r="U352" s="374"/>
      <c r="V352" s="246"/>
      <c r="W352" s="136"/>
      <c r="X352" s="137"/>
      <c r="Z352" s="49">
        <v>0</v>
      </c>
      <c r="AA352" s="50">
        <f t="shared" si="15"/>
        <v>0</v>
      </c>
    </row>
    <row r="353" spans="1:27" ht="23.25" hidden="1" x14ac:dyDescent="0.35">
      <c r="A353" s="92"/>
      <c r="B353" s="93"/>
      <c r="C353" s="93"/>
      <c r="D353" s="93"/>
      <c r="E353" s="85"/>
      <c r="F353" s="115"/>
      <c r="G353" s="116"/>
      <c r="H353" s="129" t="s">
        <v>486</v>
      </c>
      <c r="I353" s="124" t="s">
        <v>487</v>
      </c>
      <c r="J353" s="158"/>
      <c r="K353" s="90"/>
      <c r="L353" s="90"/>
      <c r="M353" s="90"/>
      <c r="N353" s="90"/>
      <c r="O353" s="132"/>
      <c r="P353" s="532"/>
      <c r="Q353" s="159"/>
      <c r="R353" s="609">
        <f t="shared" ref="R353:R383" si="16">+N353+Q353-L353</f>
        <v>0</v>
      </c>
      <c r="S353" s="372"/>
      <c r="T353" s="372"/>
      <c r="U353" s="350"/>
      <c r="V353" s="246"/>
      <c r="W353" s="156"/>
      <c r="X353" s="157"/>
      <c r="Z353" s="64"/>
      <c r="AA353" s="50">
        <f t="shared" si="15"/>
        <v>0</v>
      </c>
    </row>
    <row r="354" spans="1:27" ht="23.25" hidden="1" x14ac:dyDescent="0.35">
      <c r="A354" s="92"/>
      <c r="B354" s="93"/>
      <c r="C354" s="93"/>
      <c r="D354" s="93"/>
      <c r="E354" s="85"/>
      <c r="F354" s="115"/>
      <c r="G354" s="116"/>
      <c r="H354" s="129" t="s">
        <v>488</v>
      </c>
      <c r="I354" s="124" t="s">
        <v>489</v>
      </c>
      <c r="J354" s="158"/>
      <c r="K354" s="90"/>
      <c r="L354" s="90"/>
      <c r="M354" s="90"/>
      <c r="N354" s="90"/>
      <c r="O354" s="132"/>
      <c r="P354" s="532"/>
      <c r="Q354" s="159"/>
      <c r="R354" s="609">
        <f t="shared" si="16"/>
        <v>0</v>
      </c>
      <c r="S354" s="372"/>
      <c r="T354" s="372"/>
      <c r="U354" s="350"/>
      <c r="V354" s="246"/>
      <c r="W354" s="136"/>
      <c r="X354" s="137"/>
      <c r="Z354" s="64"/>
      <c r="AA354" s="50">
        <f t="shared" si="15"/>
        <v>0</v>
      </c>
    </row>
    <row r="355" spans="1:27" ht="23.25" hidden="1" x14ac:dyDescent="0.35">
      <c r="A355" s="92"/>
      <c r="B355" s="93"/>
      <c r="C355" s="93"/>
      <c r="D355" s="93"/>
      <c r="E355" s="85"/>
      <c r="F355" s="115"/>
      <c r="G355" s="116"/>
      <c r="H355" s="129" t="s">
        <v>490</v>
      </c>
      <c r="I355" s="124" t="s">
        <v>491</v>
      </c>
      <c r="J355" s="158"/>
      <c r="K355" s="90"/>
      <c r="L355" s="90"/>
      <c r="M355" s="90"/>
      <c r="N355" s="90"/>
      <c r="O355" s="132"/>
      <c r="P355" s="532"/>
      <c r="Q355" s="159"/>
      <c r="R355" s="609">
        <f t="shared" si="16"/>
        <v>0</v>
      </c>
      <c r="S355" s="372"/>
      <c r="T355" s="372"/>
      <c r="U355" s="350"/>
      <c r="V355" s="246"/>
      <c r="W355" s="156"/>
      <c r="X355" s="157"/>
      <c r="Z355" s="64"/>
      <c r="AA355" s="50">
        <f t="shared" si="15"/>
        <v>0</v>
      </c>
    </row>
    <row r="356" spans="1:27" ht="23.25" hidden="1" x14ac:dyDescent="0.35">
      <c r="A356" s="92"/>
      <c r="B356" s="93"/>
      <c r="C356" s="93"/>
      <c r="D356" s="93"/>
      <c r="E356" s="85"/>
      <c r="F356" s="115"/>
      <c r="G356" s="116"/>
      <c r="H356" s="129" t="s">
        <v>492</v>
      </c>
      <c r="I356" s="124" t="s">
        <v>493</v>
      </c>
      <c r="J356" s="158"/>
      <c r="K356" s="90"/>
      <c r="L356" s="90"/>
      <c r="M356" s="90"/>
      <c r="N356" s="90"/>
      <c r="O356" s="132"/>
      <c r="P356" s="532"/>
      <c r="Q356" s="159"/>
      <c r="R356" s="609">
        <f t="shared" si="16"/>
        <v>0</v>
      </c>
      <c r="S356" s="372"/>
      <c r="T356" s="372"/>
      <c r="U356" s="350"/>
      <c r="V356" s="246"/>
      <c r="W356" s="156"/>
      <c r="X356" s="157"/>
      <c r="Z356" s="64"/>
      <c r="AA356" s="50">
        <f t="shared" si="15"/>
        <v>0</v>
      </c>
    </row>
    <row r="357" spans="1:27" ht="23.25" hidden="1" x14ac:dyDescent="0.35">
      <c r="A357" s="92"/>
      <c r="B357" s="93"/>
      <c r="C357" s="93"/>
      <c r="D357" s="93"/>
      <c r="E357" s="85"/>
      <c r="F357" s="115"/>
      <c r="G357" s="116"/>
      <c r="H357" s="129" t="s">
        <v>492</v>
      </c>
      <c r="I357" s="124" t="s">
        <v>494</v>
      </c>
      <c r="J357" s="158"/>
      <c r="K357" s="90"/>
      <c r="L357" s="90"/>
      <c r="M357" s="90"/>
      <c r="N357" s="90"/>
      <c r="O357" s="132"/>
      <c r="P357" s="532"/>
      <c r="Q357" s="159"/>
      <c r="R357" s="609">
        <f t="shared" si="16"/>
        <v>0</v>
      </c>
      <c r="S357" s="372"/>
      <c r="T357" s="372"/>
      <c r="U357" s="350"/>
      <c r="V357" s="246"/>
      <c r="W357" s="156"/>
      <c r="X357" s="157"/>
      <c r="Z357" s="64"/>
      <c r="AA357" s="50">
        <f t="shared" si="15"/>
        <v>0</v>
      </c>
    </row>
    <row r="358" spans="1:27" ht="23.25" hidden="1" x14ac:dyDescent="0.35">
      <c r="A358" s="92"/>
      <c r="B358" s="93"/>
      <c r="C358" s="93"/>
      <c r="D358" s="93"/>
      <c r="E358" s="85"/>
      <c r="F358" s="115"/>
      <c r="G358" s="116"/>
      <c r="H358" s="129" t="s">
        <v>495</v>
      </c>
      <c r="I358" s="124" t="s">
        <v>496</v>
      </c>
      <c r="J358" s="158"/>
      <c r="K358" s="90"/>
      <c r="L358" s="90"/>
      <c r="M358" s="90"/>
      <c r="N358" s="90"/>
      <c r="O358" s="132"/>
      <c r="P358" s="532"/>
      <c r="Q358" s="159"/>
      <c r="R358" s="609">
        <f t="shared" si="16"/>
        <v>0</v>
      </c>
      <c r="S358" s="372"/>
      <c r="T358" s="372"/>
      <c r="U358" s="350"/>
      <c r="V358" s="246"/>
      <c r="W358" s="156"/>
      <c r="X358" s="157"/>
      <c r="Z358" s="64"/>
      <c r="AA358" s="50">
        <f t="shared" si="15"/>
        <v>0</v>
      </c>
    </row>
    <row r="359" spans="1:27" ht="23.25" hidden="1" x14ac:dyDescent="0.35">
      <c r="A359" s="92"/>
      <c r="B359" s="93"/>
      <c r="C359" s="93"/>
      <c r="D359" s="93"/>
      <c r="E359" s="85"/>
      <c r="F359" s="115"/>
      <c r="G359" s="116"/>
      <c r="H359" s="129" t="s">
        <v>497</v>
      </c>
      <c r="I359" s="124" t="s">
        <v>498</v>
      </c>
      <c r="J359" s="158"/>
      <c r="K359" s="90"/>
      <c r="L359" s="90"/>
      <c r="M359" s="90"/>
      <c r="N359" s="90"/>
      <c r="O359" s="132"/>
      <c r="P359" s="532"/>
      <c r="Q359" s="159"/>
      <c r="R359" s="609">
        <f t="shared" si="16"/>
        <v>0</v>
      </c>
      <c r="S359" s="372"/>
      <c r="T359" s="372"/>
      <c r="U359" s="350"/>
      <c r="V359" s="246"/>
      <c r="W359" s="156"/>
      <c r="X359" s="157"/>
      <c r="Z359" s="64"/>
      <c r="AA359" s="50">
        <f t="shared" si="15"/>
        <v>0</v>
      </c>
    </row>
    <row r="360" spans="1:27" ht="23.25" hidden="1" x14ac:dyDescent="0.35">
      <c r="A360" s="92"/>
      <c r="B360" s="93"/>
      <c r="C360" s="93"/>
      <c r="D360" s="93"/>
      <c r="E360" s="85"/>
      <c r="F360" s="115"/>
      <c r="G360" s="116"/>
      <c r="H360" s="129" t="s">
        <v>499</v>
      </c>
      <c r="I360" s="124" t="s">
        <v>500</v>
      </c>
      <c r="J360" s="158"/>
      <c r="K360" s="90"/>
      <c r="L360" s="90"/>
      <c r="M360" s="90"/>
      <c r="N360" s="90"/>
      <c r="O360" s="132"/>
      <c r="P360" s="532"/>
      <c r="Q360" s="159"/>
      <c r="R360" s="609">
        <f t="shared" si="16"/>
        <v>0</v>
      </c>
      <c r="S360" s="372"/>
      <c r="T360" s="372"/>
      <c r="U360" s="350"/>
      <c r="V360" s="246"/>
      <c r="W360" s="156"/>
      <c r="X360" s="157"/>
      <c r="Z360" s="64"/>
      <c r="AA360" s="50">
        <f t="shared" si="15"/>
        <v>0</v>
      </c>
    </row>
    <row r="361" spans="1:27" ht="23.25" hidden="1" x14ac:dyDescent="0.35">
      <c r="A361" s="92"/>
      <c r="B361" s="93"/>
      <c r="C361" s="93"/>
      <c r="D361" s="93"/>
      <c r="E361" s="85"/>
      <c r="F361" s="115"/>
      <c r="G361" s="116"/>
      <c r="H361" s="129" t="s">
        <v>501</v>
      </c>
      <c r="I361" s="124" t="s">
        <v>502</v>
      </c>
      <c r="J361" s="158"/>
      <c r="K361" s="90"/>
      <c r="L361" s="90"/>
      <c r="M361" s="90"/>
      <c r="N361" s="90"/>
      <c r="O361" s="132"/>
      <c r="P361" s="532"/>
      <c r="Q361" s="159"/>
      <c r="R361" s="609">
        <f t="shared" si="16"/>
        <v>0</v>
      </c>
      <c r="S361" s="372"/>
      <c r="T361" s="372"/>
      <c r="U361" s="350"/>
      <c r="V361" s="246"/>
      <c r="W361" s="156"/>
      <c r="X361" s="157"/>
      <c r="Z361" s="64"/>
      <c r="AA361" s="50">
        <f t="shared" si="15"/>
        <v>0</v>
      </c>
    </row>
    <row r="362" spans="1:27" ht="23.25" hidden="1" x14ac:dyDescent="0.35">
      <c r="A362" s="92"/>
      <c r="B362" s="93"/>
      <c r="C362" s="93"/>
      <c r="D362" s="93"/>
      <c r="E362" s="85"/>
      <c r="F362" s="115"/>
      <c r="G362" s="116"/>
      <c r="H362" s="129" t="s">
        <v>478</v>
      </c>
      <c r="I362" s="124" t="s">
        <v>503</v>
      </c>
      <c r="J362" s="158"/>
      <c r="K362" s="90"/>
      <c r="L362" s="90"/>
      <c r="M362" s="90"/>
      <c r="N362" s="90"/>
      <c r="O362" s="132"/>
      <c r="P362" s="532"/>
      <c r="Q362" s="159"/>
      <c r="R362" s="609">
        <f t="shared" si="16"/>
        <v>0</v>
      </c>
      <c r="S362" s="372"/>
      <c r="T362" s="372"/>
      <c r="U362" s="350"/>
      <c r="V362" s="246"/>
      <c r="W362" s="136"/>
      <c r="X362" s="137"/>
      <c r="Z362" s="64"/>
      <c r="AA362" s="50">
        <f t="shared" si="15"/>
        <v>0</v>
      </c>
    </row>
    <row r="363" spans="1:27" ht="23.25" hidden="1" x14ac:dyDescent="0.35">
      <c r="A363" s="92"/>
      <c r="B363" s="93"/>
      <c r="C363" s="93"/>
      <c r="D363" s="93"/>
      <c r="E363" s="85"/>
      <c r="F363" s="115"/>
      <c r="G363" s="116"/>
      <c r="H363" s="129" t="s">
        <v>504</v>
      </c>
      <c r="I363" s="124" t="s">
        <v>505</v>
      </c>
      <c r="J363" s="158"/>
      <c r="K363" s="90"/>
      <c r="L363" s="90"/>
      <c r="M363" s="90"/>
      <c r="N363" s="90"/>
      <c r="O363" s="132"/>
      <c r="P363" s="532"/>
      <c r="Q363" s="159"/>
      <c r="R363" s="609">
        <f t="shared" si="16"/>
        <v>0</v>
      </c>
      <c r="S363" s="372"/>
      <c r="T363" s="372"/>
      <c r="U363" s="350"/>
      <c r="V363" s="246"/>
      <c r="W363" s="156"/>
      <c r="X363" s="157"/>
      <c r="Z363" s="64"/>
      <c r="AA363" s="50">
        <f t="shared" si="15"/>
        <v>0</v>
      </c>
    </row>
    <row r="364" spans="1:27" ht="23.25" hidden="1" x14ac:dyDescent="0.35">
      <c r="A364" s="92"/>
      <c r="B364" s="93"/>
      <c r="C364" s="93"/>
      <c r="D364" s="93"/>
      <c r="E364" s="85"/>
      <c r="F364" s="115"/>
      <c r="G364" s="116"/>
      <c r="H364" s="129" t="s">
        <v>506</v>
      </c>
      <c r="I364" s="124" t="s">
        <v>507</v>
      </c>
      <c r="J364" s="158"/>
      <c r="K364" s="90"/>
      <c r="L364" s="90"/>
      <c r="M364" s="90"/>
      <c r="N364" s="90"/>
      <c r="O364" s="132"/>
      <c r="P364" s="532"/>
      <c r="Q364" s="159"/>
      <c r="R364" s="609">
        <f t="shared" si="16"/>
        <v>0</v>
      </c>
      <c r="S364" s="372"/>
      <c r="T364" s="372"/>
      <c r="U364" s="350"/>
      <c r="V364" s="246"/>
      <c r="W364" s="136"/>
      <c r="X364" s="137"/>
      <c r="Z364" s="64"/>
      <c r="AA364" s="50">
        <f t="shared" si="15"/>
        <v>0</v>
      </c>
    </row>
    <row r="365" spans="1:27" ht="23.25" hidden="1" x14ac:dyDescent="0.35">
      <c r="A365" s="92"/>
      <c r="B365" s="93"/>
      <c r="C365" s="93"/>
      <c r="D365" s="93"/>
      <c r="E365" s="85"/>
      <c r="F365" s="115"/>
      <c r="G365" s="116"/>
      <c r="H365" s="129" t="s">
        <v>478</v>
      </c>
      <c r="I365" s="124" t="s">
        <v>508</v>
      </c>
      <c r="J365" s="158"/>
      <c r="K365" s="90"/>
      <c r="L365" s="90"/>
      <c r="M365" s="90"/>
      <c r="N365" s="90"/>
      <c r="O365" s="132"/>
      <c r="P365" s="532"/>
      <c r="Q365" s="159"/>
      <c r="R365" s="609">
        <f t="shared" si="16"/>
        <v>0</v>
      </c>
      <c r="S365" s="372"/>
      <c r="T365" s="372"/>
      <c r="U365" s="350"/>
      <c r="V365" s="246"/>
      <c r="W365" s="156"/>
      <c r="X365" s="157"/>
      <c r="Z365" s="64"/>
      <c r="AA365" s="50">
        <f t="shared" si="15"/>
        <v>0</v>
      </c>
    </row>
    <row r="366" spans="1:27" ht="23.25" hidden="1" x14ac:dyDescent="0.35">
      <c r="A366" s="92"/>
      <c r="B366" s="93"/>
      <c r="C366" s="93"/>
      <c r="D366" s="93"/>
      <c r="E366" s="85"/>
      <c r="F366" s="115"/>
      <c r="G366" s="116"/>
      <c r="H366" s="129" t="s">
        <v>478</v>
      </c>
      <c r="I366" s="124" t="s">
        <v>509</v>
      </c>
      <c r="J366" s="158"/>
      <c r="K366" s="90"/>
      <c r="L366" s="90"/>
      <c r="M366" s="90"/>
      <c r="N366" s="90"/>
      <c r="O366" s="132"/>
      <c r="P366" s="532"/>
      <c r="Q366" s="159"/>
      <c r="R366" s="609">
        <f t="shared" si="16"/>
        <v>0</v>
      </c>
      <c r="S366" s="372"/>
      <c r="T366" s="372"/>
      <c r="U366" s="350"/>
      <c r="V366" s="246"/>
      <c r="W366" s="136"/>
      <c r="X366" s="137"/>
      <c r="Z366" s="64"/>
      <c r="AA366" s="50">
        <f t="shared" si="15"/>
        <v>0</v>
      </c>
    </row>
    <row r="367" spans="1:27" ht="23.25" hidden="1" x14ac:dyDescent="0.35">
      <c r="A367" s="92"/>
      <c r="B367" s="93"/>
      <c r="C367" s="93"/>
      <c r="D367" s="93"/>
      <c r="E367" s="85"/>
      <c r="F367" s="115"/>
      <c r="G367" s="116"/>
      <c r="H367" s="129" t="s">
        <v>478</v>
      </c>
      <c r="I367" s="124" t="s">
        <v>510</v>
      </c>
      <c r="J367" s="158"/>
      <c r="K367" s="90"/>
      <c r="L367" s="90"/>
      <c r="M367" s="90"/>
      <c r="N367" s="90"/>
      <c r="O367" s="132"/>
      <c r="P367" s="532"/>
      <c r="Q367" s="159"/>
      <c r="R367" s="609">
        <f t="shared" si="16"/>
        <v>0</v>
      </c>
      <c r="S367" s="372"/>
      <c r="T367" s="372"/>
      <c r="U367" s="350"/>
      <c r="V367" s="246"/>
      <c r="W367" s="156"/>
      <c r="X367" s="157"/>
      <c r="Z367" s="64"/>
      <c r="AA367" s="50">
        <f t="shared" si="15"/>
        <v>0</v>
      </c>
    </row>
    <row r="368" spans="1:27" ht="23.25" hidden="1" x14ac:dyDescent="0.35">
      <c r="A368" s="92"/>
      <c r="B368" s="93"/>
      <c r="C368" s="93"/>
      <c r="D368" s="93"/>
      <c r="E368" s="85"/>
      <c r="F368" s="115"/>
      <c r="G368" s="116"/>
      <c r="H368" s="129" t="s">
        <v>511</v>
      </c>
      <c r="I368" s="124" t="s">
        <v>174</v>
      </c>
      <c r="J368" s="158"/>
      <c r="K368" s="90"/>
      <c r="L368" s="90"/>
      <c r="M368" s="90"/>
      <c r="N368" s="90"/>
      <c r="O368" s="132"/>
      <c r="P368" s="532"/>
      <c r="Q368" s="159"/>
      <c r="R368" s="609">
        <f t="shared" si="16"/>
        <v>0</v>
      </c>
      <c r="S368" s="372"/>
      <c r="T368" s="372"/>
      <c r="U368" s="350"/>
      <c r="V368" s="246"/>
      <c r="W368" s="156"/>
      <c r="X368" s="157"/>
      <c r="Z368" s="64"/>
      <c r="AA368" s="50">
        <f t="shared" si="15"/>
        <v>0</v>
      </c>
    </row>
    <row r="369" spans="1:27" ht="23.25" hidden="1" x14ac:dyDescent="0.35">
      <c r="A369" s="92"/>
      <c r="B369" s="93"/>
      <c r="C369" s="93"/>
      <c r="D369" s="93"/>
      <c r="E369" s="85"/>
      <c r="F369" s="115"/>
      <c r="G369" s="116"/>
      <c r="H369" s="129" t="s">
        <v>512</v>
      </c>
      <c r="I369" s="124" t="s">
        <v>513</v>
      </c>
      <c r="J369" s="158"/>
      <c r="K369" s="90"/>
      <c r="L369" s="90"/>
      <c r="M369" s="90"/>
      <c r="N369" s="90"/>
      <c r="O369" s="132"/>
      <c r="P369" s="532"/>
      <c r="Q369" s="159"/>
      <c r="R369" s="609">
        <f t="shared" si="16"/>
        <v>0</v>
      </c>
      <c r="S369" s="372"/>
      <c r="T369" s="372"/>
      <c r="U369" s="350"/>
      <c r="V369" s="246"/>
      <c r="W369" s="156"/>
      <c r="X369" s="157"/>
      <c r="Z369" s="64"/>
      <c r="AA369" s="50">
        <f t="shared" si="15"/>
        <v>0</v>
      </c>
    </row>
    <row r="370" spans="1:27" ht="23.25" hidden="1" x14ac:dyDescent="0.35">
      <c r="A370" s="92"/>
      <c r="B370" s="93"/>
      <c r="C370" s="93"/>
      <c r="D370" s="93"/>
      <c r="E370" s="85"/>
      <c r="F370" s="115"/>
      <c r="G370" s="116"/>
      <c r="H370" s="129" t="s">
        <v>514</v>
      </c>
      <c r="I370" s="124" t="s">
        <v>515</v>
      </c>
      <c r="J370" s="158"/>
      <c r="K370" s="90"/>
      <c r="L370" s="90"/>
      <c r="M370" s="90"/>
      <c r="N370" s="90"/>
      <c r="O370" s="132"/>
      <c r="P370" s="532"/>
      <c r="Q370" s="159"/>
      <c r="R370" s="609">
        <f t="shared" si="16"/>
        <v>0</v>
      </c>
      <c r="S370" s="372"/>
      <c r="T370" s="372"/>
      <c r="U370" s="350"/>
      <c r="V370" s="246"/>
      <c r="W370" s="156"/>
      <c r="X370" s="157"/>
      <c r="Z370" s="64"/>
      <c r="AA370" s="50">
        <f t="shared" si="15"/>
        <v>0</v>
      </c>
    </row>
    <row r="371" spans="1:27" ht="23.25" hidden="1" x14ac:dyDescent="0.35">
      <c r="A371" s="92"/>
      <c r="B371" s="93"/>
      <c r="C371" s="93"/>
      <c r="D371" s="93"/>
      <c r="E371" s="85"/>
      <c r="F371" s="115"/>
      <c r="G371" s="116"/>
      <c r="H371" s="129" t="s">
        <v>516</v>
      </c>
      <c r="I371" s="124" t="s">
        <v>517</v>
      </c>
      <c r="J371" s="158"/>
      <c r="K371" s="90"/>
      <c r="L371" s="90"/>
      <c r="M371" s="90"/>
      <c r="N371" s="90"/>
      <c r="O371" s="132"/>
      <c r="P371" s="532"/>
      <c r="Q371" s="159"/>
      <c r="R371" s="609">
        <f t="shared" si="16"/>
        <v>0</v>
      </c>
      <c r="S371" s="372"/>
      <c r="T371" s="372"/>
      <c r="U371" s="350"/>
      <c r="V371" s="246"/>
      <c r="W371" s="156"/>
      <c r="X371" s="157"/>
      <c r="Z371" s="64"/>
      <c r="AA371" s="50">
        <f t="shared" si="15"/>
        <v>0</v>
      </c>
    </row>
    <row r="372" spans="1:27" ht="23.25" hidden="1" x14ac:dyDescent="0.35">
      <c r="A372" s="92"/>
      <c r="B372" s="93"/>
      <c r="C372" s="93"/>
      <c r="D372" s="93"/>
      <c r="E372" s="85"/>
      <c r="F372" s="115"/>
      <c r="G372" s="116"/>
      <c r="H372" s="129" t="s">
        <v>518</v>
      </c>
      <c r="I372" s="124" t="s">
        <v>519</v>
      </c>
      <c r="J372" s="158"/>
      <c r="K372" s="90"/>
      <c r="L372" s="90"/>
      <c r="M372" s="90"/>
      <c r="N372" s="90"/>
      <c r="O372" s="132"/>
      <c r="P372" s="532"/>
      <c r="Q372" s="159"/>
      <c r="R372" s="609">
        <f t="shared" si="16"/>
        <v>0</v>
      </c>
      <c r="S372" s="372"/>
      <c r="T372" s="372"/>
      <c r="U372" s="350"/>
      <c r="V372" s="246"/>
      <c r="W372" s="156"/>
      <c r="X372" s="157"/>
      <c r="Z372" s="64"/>
      <c r="AA372" s="50">
        <f t="shared" si="15"/>
        <v>0</v>
      </c>
    </row>
    <row r="373" spans="1:27" ht="23.25" hidden="1" x14ac:dyDescent="0.35">
      <c r="A373" s="92"/>
      <c r="B373" s="93"/>
      <c r="C373" s="93"/>
      <c r="D373" s="93"/>
      <c r="E373" s="85"/>
      <c r="F373" s="115"/>
      <c r="G373" s="116"/>
      <c r="H373" s="129" t="s">
        <v>520</v>
      </c>
      <c r="I373" s="124" t="s">
        <v>521</v>
      </c>
      <c r="J373" s="158"/>
      <c r="K373" s="90"/>
      <c r="L373" s="90"/>
      <c r="M373" s="90"/>
      <c r="N373" s="90"/>
      <c r="O373" s="132"/>
      <c r="P373" s="532"/>
      <c r="Q373" s="159"/>
      <c r="R373" s="609">
        <f t="shared" si="16"/>
        <v>0</v>
      </c>
      <c r="S373" s="372"/>
      <c r="T373" s="372"/>
      <c r="U373" s="350"/>
      <c r="V373" s="246"/>
      <c r="W373" s="156"/>
      <c r="X373" s="157"/>
      <c r="Z373" s="64"/>
      <c r="AA373" s="50">
        <f t="shared" si="15"/>
        <v>0</v>
      </c>
    </row>
    <row r="374" spans="1:27" ht="23.25" hidden="1" x14ac:dyDescent="0.35">
      <c r="A374" s="92"/>
      <c r="B374" s="93"/>
      <c r="C374" s="93"/>
      <c r="D374" s="93"/>
      <c r="E374" s="85"/>
      <c r="F374" s="115"/>
      <c r="G374" s="116"/>
      <c r="H374" s="129" t="s">
        <v>478</v>
      </c>
      <c r="I374" s="124" t="s">
        <v>522</v>
      </c>
      <c r="J374" s="158"/>
      <c r="K374" s="90"/>
      <c r="L374" s="90"/>
      <c r="M374" s="90"/>
      <c r="N374" s="90"/>
      <c r="O374" s="132"/>
      <c r="P374" s="532"/>
      <c r="Q374" s="159"/>
      <c r="R374" s="609">
        <f t="shared" si="16"/>
        <v>0</v>
      </c>
      <c r="S374" s="372"/>
      <c r="T374" s="372"/>
      <c r="U374" s="350"/>
      <c r="V374" s="246"/>
      <c r="W374" s="136"/>
      <c r="X374" s="137"/>
      <c r="Z374" s="64"/>
      <c r="AA374" s="50">
        <f t="shared" si="15"/>
        <v>0</v>
      </c>
    </row>
    <row r="375" spans="1:27" ht="23.25" hidden="1" x14ac:dyDescent="0.35">
      <c r="A375" s="92"/>
      <c r="B375" s="93"/>
      <c r="C375" s="93"/>
      <c r="D375" s="93"/>
      <c r="E375" s="85"/>
      <c r="F375" s="115"/>
      <c r="G375" s="116"/>
      <c r="H375" s="129" t="s">
        <v>523</v>
      </c>
      <c r="I375" s="124" t="s">
        <v>524</v>
      </c>
      <c r="J375" s="158"/>
      <c r="K375" s="90"/>
      <c r="L375" s="90"/>
      <c r="M375" s="90"/>
      <c r="N375" s="90"/>
      <c r="O375" s="132"/>
      <c r="P375" s="532"/>
      <c r="Q375" s="159"/>
      <c r="R375" s="609">
        <f t="shared" si="16"/>
        <v>0</v>
      </c>
      <c r="S375" s="372"/>
      <c r="T375" s="372"/>
      <c r="U375" s="350"/>
      <c r="V375" s="246"/>
      <c r="W375" s="156"/>
      <c r="X375" s="157"/>
      <c r="Z375" s="64"/>
      <c r="AA375" s="50">
        <f t="shared" si="15"/>
        <v>0</v>
      </c>
    </row>
    <row r="376" spans="1:27" ht="23.25" hidden="1" x14ac:dyDescent="0.35">
      <c r="A376" s="92"/>
      <c r="B376" s="93"/>
      <c r="C376" s="93"/>
      <c r="D376" s="93"/>
      <c r="E376" s="85"/>
      <c r="F376" s="115"/>
      <c r="G376" s="116"/>
      <c r="H376" s="129" t="s">
        <v>525</v>
      </c>
      <c r="I376" s="124" t="s">
        <v>526</v>
      </c>
      <c r="J376" s="158"/>
      <c r="K376" s="90"/>
      <c r="L376" s="90"/>
      <c r="M376" s="90"/>
      <c r="N376" s="90"/>
      <c r="O376" s="132"/>
      <c r="P376" s="532"/>
      <c r="Q376" s="159"/>
      <c r="R376" s="609">
        <f t="shared" si="16"/>
        <v>0</v>
      </c>
      <c r="S376" s="372"/>
      <c r="T376" s="372"/>
      <c r="U376" s="350"/>
      <c r="V376" s="246"/>
      <c r="W376" s="136"/>
      <c r="X376" s="137"/>
      <c r="Z376" s="64"/>
      <c r="AA376" s="50">
        <f t="shared" si="15"/>
        <v>0</v>
      </c>
    </row>
    <row r="377" spans="1:27" ht="23.25" hidden="1" x14ac:dyDescent="0.35">
      <c r="A377" s="92"/>
      <c r="B377" s="93"/>
      <c r="C377" s="93"/>
      <c r="D377" s="93"/>
      <c r="E377" s="85"/>
      <c r="F377" s="115"/>
      <c r="G377" s="116"/>
      <c r="H377" s="129" t="s">
        <v>527</v>
      </c>
      <c r="I377" s="124" t="s">
        <v>528</v>
      </c>
      <c r="J377" s="158"/>
      <c r="K377" s="90"/>
      <c r="L377" s="90"/>
      <c r="M377" s="90"/>
      <c r="N377" s="90"/>
      <c r="O377" s="132"/>
      <c r="P377" s="532"/>
      <c r="Q377" s="159"/>
      <c r="R377" s="609">
        <f t="shared" si="16"/>
        <v>0</v>
      </c>
      <c r="S377" s="372"/>
      <c r="T377" s="372"/>
      <c r="U377" s="350"/>
      <c r="V377" s="246"/>
      <c r="W377" s="156"/>
      <c r="X377" s="157"/>
      <c r="Z377" s="64"/>
      <c r="AA377" s="50">
        <f t="shared" si="15"/>
        <v>0</v>
      </c>
    </row>
    <row r="378" spans="1:27" ht="23.25" hidden="1" x14ac:dyDescent="0.35">
      <c r="A378" s="92"/>
      <c r="B378" s="93"/>
      <c r="C378" s="93"/>
      <c r="D378" s="93"/>
      <c r="E378" s="85"/>
      <c r="F378" s="115"/>
      <c r="G378" s="116"/>
      <c r="H378" s="129" t="s">
        <v>527</v>
      </c>
      <c r="I378" s="124" t="s">
        <v>529</v>
      </c>
      <c r="J378" s="158"/>
      <c r="K378" s="90"/>
      <c r="L378" s="90"/>
      <c r="M378" s="90"/>
      <c r="N378" s="90"/>
      <c r="O378" s="132"/>
      <c r="P378" s="532"/>
      <c r="Q378" s="159"/>
      <c r="R378" s="609">
        <f t="shared" si="16"/>
        <v>0</v>
      </c>
      <c r="S378" s="372"/>
      <c r="T378" s="372"/>
      <c r="U378" s="350"/>
      <c r="V378" s="246"/>
      <c r="W378" s="136"/>
      <c r="X378" s="137"/>
      <c r="Z378" s="64"/>
      <c r="AA378" s="50">
        <f t="shared" si="15"/>
        <v>0</v>
      </c>
    </row>
    <row r="379" spans="1:27" ht="23.25" hidden="1" x14ac:dyDescent="0.35">
      <c r="A379" s="92"/>
      <c r="B379" s="93"/>
      <c r="C379" s="93"/>
      <c r="D379" s="93"/>
      <c r="E379" s="85"/>
      <c r="F379" s="115"/>
      <c r="G379" s="116"/>
      <c r="H379" s="129" t="s">
        <v>530</v>
      </c>
      <c r="I379" s="124" t="s">
        <v>531</v>
      </c>
      <c r="J379" s="158"/>
      <c r="K379" s="90"/>
      <c r="L379" s="90"/>
      <c r="M379" s="90"/>
      <c r="N379" s="90"/>
      <c r="O379" s="132"/>
      <c r="P379" s="532"/>
      <c r="Q379" s="159"/>
      <c r="R379" s="609">
        <f t="shared" si="16"/>
        <v>0</v>
      </c>
      <c r="S379" s="372"/>
      <c r="T379" s="372"/>
      <c r="U379" s="350"/>
      <c r="V379" s="246"/>
      <c r="W379" s="156"/>
      <c r="X379" s="157"/>
      <c r="Z379" s="64"/>
      <c r="AA379" s="50">
        <f t="shared" si="15"/>
        <v>0</v>
      </c>
    </row>
    <row r="380" spans="1:27" ht="23.25" hidden="1" x14ac:dyDescent="0.35">
      <c r="A380" s="92"/>
      <c r="B380" s="93"/>
      <c r="C380" s="93"/>
      <c r="D380" s="93"/>
      <c r="E380" s="85"/>
      <c r="F380" s="115"/>
      <c r="G380" s="116"/>
      <c r="H380" s="129" t="s">
        <v>530</v>
      </c>
      <c r="I380" s="124" t="s">
        <v>532</v>
      </c>
      <c r="J380" s="158"/>
      <c r="K380" s="90"/>
      <c r="L380" s="90"/>
      <c r="M380" s="90"/>
      <c r="N380" s="90"/>
      <c r="O380" s="132"/>
      <c r="P380" s="532"/>
      <c r="Q380" s="159"/>
      <c r="R380" s="609">
        <f t="shared" si="16"/>
        <v>0</v>
      </c>
      <c r="S380" s="372"/>
      <c r="T380" s="372"/>
      <c r="U380" s="350"/>
      <c r="V380" s="246"/>
      <c r="W380" s="156"/>
      <c r="X380" s="157"/>
      <c r="Z380" s="64"/>
      <c r="AA380" s="50">
        <f t="shared" si="15"/>
        <v>0</v>
      </c>
    </row>
    <row r="381" spans="1:27" ht="23.25" hidden="1" x14ac:dyDescent="0.35">
      <c r="A381" s="92"/>
      <c r="B381" s="93"/>
      <c r="C381" s="93"/>
      <c r="D381" s="93"/>
      <c r="E381" s="85"/>
      <c r="F381" s="115"/>
      <c r="G381" s="116"/>
      <c r="H381" s="129" t="s">
        <v>475</v>
      </c>
      <c r="I381" s="124" t="s">
        <v>533</v>
      </c>
      <c r="J381" s="158"/>
      <c r="K381" s="90"/>
      <c r="L381" s="90"/>
      <c r="M381" s="90"/>
      <c r="N381" s="90"/>
      <c r="O381" s="132"/>
      <c r="P381" s="532"/>
      <c r="Q381" s="159"/>
      <c r="R381" s="609">
        <f t="shared" si="16"/>
        <v>0</v>
      </c>
      <c r="S381" s="372"/>
      <c r="T381" s="372"/>
      <c r="U381" s="350"/>
      <c r="V381" s="246"/>
      <c r="W381" s="156"/>
      <c r="X381" s="157"/>
      <c r="Z381" s="64"/>
      <c r="AA381" s="50">
        <f t="shared" si="15"/>
        <v>0</v>
      </c>
    </row>
    <row r="382" spans="1:27" ht="23.25" hidden="1" x14ac:dyDescent="0.35">
      <c r="A382" s="92"/>
      <c r="B382" s="93"/>
      <c r="C382" s="93"/>
      <c r="D382" s="93"/>
      <c r="E382" s="85"/>
      <c r="F382" s="115"/>
      <c r="G382" s="116"/>
      <c r="H382" s="129" t="s">
        <v>534</v>
      </c>
      <c r="I382" s="124" t="s">
        <v>535</v>
      </c>
      <c r="J382" s="158"/>
      <c r="K382" s="90"/>
      <c r="L382" s="90"/>
      <c r="M382" s="90"/>
      <c r="N382" s="90"/>
      <c r="O382" s="132"/>
      <c r="P382" s="532"/>
      <c r="Q382" s="159"/>
      <c r="R382" s="609">
        <f t="shared" si="16"/>
        <v>0</v>
      </c>
      <c r="S382" s="372"/>
      <c r="T382" s="372"/>
      <c r="U382" s="350"/>
      <c r="V382" s="246"/>
      <c r="W382" s="156"/>
      <c r="X382" s="157"/>
      <c r="Z382" s="64"/>
      <c r="AA382" s="50">
        <f t="shared" si="15"/>
        <v>0</v>
      </c>
    </row>
    <row r="383" spans="1:27" ht="23.25" hidden="1" x14ac:dyDescent="0.35">
      <c r="A383" s="92"/>
      <c r="B383" s="93"/>
      <c r="C383" s="93"/>
      <c r="D383" s="93"/>
      <c r="E383" s="85"/>
      <c r="F383" s="115"/>
      <c r="G383" s="116"/>
      <c r="H383" s="129" t="s">
        <v>536</v>
      </c>
      <c r="I383" s="124" t="s">
        <v>537</v>
      </c>
      <c r="J383" s="158"/>
      <c r="K383" s="90"/>
      <c r="L383" s="90"/>
      <c r="M383" s="90"/>
      <c r="N383" s="90"/>
      <c r="O383" s="132"/>
      <c r="P383" s="532"/>
      <c r="Q383" s="159"/>
      <c r="R383" s="609">
        <f t="shared" si="16"/>
        <v>0</v>
      </c>
      <c r="S383" s="372"/>
      <c r="T383" s="372"/>
      <c r="U383" s="350"/>
      <c r="V383" s="246"/>
      <c r="W383" s="156"/>
      <c r="X383" s="157"/>
      <c r="Z383" s="64"/>
      <c r="AA383" s="50">
        <f t="shared" si="15"/>
        <v>0</v>
      </c>
    </row>
    <row r="384" spans="1:27" s="48" customFormat="1" ht="12" hidden="1" customHeight="1" x14ac:dyDescent="0.35">
      <c r="A384" s="83"/>
      <c r="B384" s="84"/>
      <c r="C384" s="84"/>
      <c r="D384" s="84"/>
      <c r="E384" s="176"/>
      <c r="F384" s="177"/>
      <c r="G384" s="77"/>
      <c r="H384" s="178"/>
      <c r="I384" s="152"/>
      <c r="J384" s="153"/>
      <c r="K384" s="70"/>
      <c r="L384" s="70"/>
      <c r="M384" s="70"/>
      <c r="N384" s="70"/>
      <c r="O384" s="154"/>
      <c r="P384" s="591"/>
      <c r="Q384" s="155"/>
      <c r="R384" s="608"/>
      <c r="S384" s="372"/>
      <c r="T384" s="372"/>
      <c r="U384" s="374"/>
      <c r="V384" s="246"/>
      <c r="W384" s="156"/>
      <c r="X384" s="157"/>
      <c r="Z384" s="49"/>
      <c r="AA384" s="50">
        <f t="shared" si="15"/>
        <v>0</v>
      </c>
    </row>
    <row r="385" spans="1:27" s="48" customFormat="1" ht="25.5" hidden="1" x14ac:dyDescent="0.35">
      <c r="A385" s="83">
        <v>2</v>
      </c>
      <c r="B385" s="84">
        <v>0</v>
      </c>
      <c r="C385" s="84">
        <v>4</v>
      </c>
      <c r="D385" s="84">
        <v>2</v>
      </c>
      <c r="E385" s="67" t="s">
        <v>62</v>
      </c>
      <c r="F385" s="68"/>
      <c r="G385" s="77" t="s">
        <v>538</v>
      </c>
      <c r="H385" s="78"/>
      <c r="I385" s="152"/>
      <c r="J385" s="153"/>
      <c r="K385" s="70"/>
      <c r="L385" s="70">
        <f>SUM(L386:L420)</f>
        <v>0</v>
      </c>
      <c r="M385" s="70"/>
      <c r="N385" s="70">
        <f>SUM(N386:N420)</f>
        <v>0</v>
      </c>
      <c r="O385" s="154"/>
      <c r="P385" s="591"/>
      <c r="Q385" s="155">
        <f>SUM(Q386:Q420)</f>
        <v>0</v>
      </c>
      <c r="R385" s="608">
        <f>SUM(R386:R420)</f>
        <v>0</v>
      </c>
      <c r="S385" s="372"/>
      <c r="T385" s="372"/>
      <c r="U385" s="374"/>
      <c r="V385" s="246"/>
      <c r="W385" s="156"/>
      <c r="X385" s="157"/>
      <c r="Z385" s="49">
        <v>0</v>
      </c>
      <c r="AA385" s="50">
        <f t="shared" si="15"/>
        <v>0</v>
      </c>
    </row>
    <row r="386" spans="1:27" ht="23.25" hidden="1" x14ac:dyDescent="0.35">
      <c r="A386" s="92"/>
      <c r="B386" s="93"/>
      <c r="C386" s="93"/>
      <c r="D386" s="93"/>
      <c r="E386" s="85"/>
      <c r="F386" s="115"/>
      <c r="G386" s="116"/>
      <c r="H386" s="129" t="s">
        <v>539</v>
      </c>
      <c r="I386" s="124" t="s">
        <v>540</v>
      </c>
      <c r="J386" s="158"/>
      <c r="K386" s="90"/>
      <c r="L386" s="90"/>
      <c r="M386" s="90"/>
      <c r="N386" s="90"/>
      <c r="O386" s="132"/>
      <c r="P386" s="532"/>
      <c r="Q386" s="159"/>
      <c r="R386" s="609">
        <f t="shared" ref="R386:R420" si="17">+N386+Q386-L386</f>
        <v>0</v>
      </c>
      <c r="S386" s="372"/>
      <c r="T386" s="372"/>
      <c r="U386" s="350"/>
      <c r="V386" s="246"/>
      <c r="W386" s="136"/>
      <c r="X386" s="137"/>
      <c r="Z386" s="64"/>
      <c r="AA386" s="50">
        <f t="shared" si="15"/>
        <v>0</v>
      </c>
    </row>
    <row r="387" spans="1:27" ht="23.25" hidden="1" x14ac:dyDescent="0.35">
      <c r="A387" s="92"/>
      <c r="B387" s="93"/>
      <c r="C387" s="93"/>
      <c r="D387" s="93"/>
      <c r="E387" s="85"/>
      <c r="F387" s="115"/>
      <c r="G387" s="116"/>
      <c r="H387" s="129" t="s">
        <v>541</v>
      </c>
      <c r="I387" s="124" t="s">
        <v>542</v>
      </c>
      <c r="J387" s="158"/>
      <c r="K387" s="90"/>
      <c r="L387" s="90"/>
      <c r="M387" s="90"/>
      <c r="N387" s="90"/>
      <c r="O387" s="132"/>
      <c r="P387" s="532"/>
      <c r="Q387" s="159"/>
      <c r="R387" s="609">
        <f t="shared" si="17"/>
        <v>0</v>
      </c>
      <c r="S387" s="372"/>
      <c r="T387" s="372"/>
      <c r="U387" s="350"/>
      <c r="V387" s="246"/>
      <c r="W387" s="136"/>
      <c r="X387" s="137"/>
      <c r="Z387" s="64"/>
      <c r="AA387" s="50">
        <f t="shared" si="15"/>
        <v>0</v>
      </c>
    </row>
    <row r="388" spans="1:27" s="180" customFormat="1" ht="23.25" hidden="1" x14ac:dyDescent="0.35">
      <c r="A388" s="92"/>
      <c r="B388" s="93"/>
      <c r="C388" s="93"/>
      <c r="D388" s="93"/>
      <c r="E388" s="85"/>
      <c r="F388" s="115"/>
      <c r="G388" s="116"/>
      <c r="H388" s="179" t="s">
        <v>543</v>
      </c>
      <c r="I388" s="124" t="s">
        <v>544</v>
      </c>
      <c r="J388" s="158"/>
      <c r="K388" s="90"/>
      <c r="L388" s="90"/>
      <c r="M388" s="90"/>
      <c r="N388" s="90"/>
      <c r="O388" s="132"/>
      <c r="P388" s="532"/>
      <c r="Q388" s="159"/>
      <c r="R388" s="609">
        <f t="shared" si="17"/>
        <v>0</v>
      </c>
      <c r="S388" s="372"/>
      <c r="T388" s="372"/>
      <c r="U388" s="350"/>
      <c r="V388" s="246"/>
      <c r="W388" s="156"/>
      <c r="X388" s="157"/>
      <c r="Z388" s="181"/>
      <c r="AA388" s="50">
        <f t="shared" si="15"/>
        <v>0</v>
      </c>
    </row>
    <row r="389" spans="1:27" ht="23.25" hidden="1" x14ac:dyDescent="0.35">
      <c r="A389" s="92"/>
      <c r="B389" s="93"/>
      <c r="C389" s="93"/>
      <c r="D389" s="93"/>
      <c r="E389" s="85"/>
      <c r="F389" s="115"/>
      <c r="G389" s="116"/>
      <c r="H389" s="129" t="s">
        <v>545</v>
      </c>
      <c r="I389" s="124" t="s">
        <v>546</v>
      </c>
      <c r="J389" s="158"/>
      <c r="K389" s="90"/>
      <c r="L389" s="90"/>
      <c r="M389" s="90"/>
      <c r="N389" s="90"/>
      <c r="O389" s="132"/>
      <c r="P389" s="532"/>
      <c r="Q389" s="159"/>
      <c r="R389" s="609">
        <f t="shared" si="17"/>
        <v>0</v>
      </c>
      <c r="S389" s="372"/>
      <c r="T389" s="372"/>
      <c r="U389" s="350"/>
      <c r="V389" s="246"/>
      <c r="W389" s="156"/>
      <c r="X389" s="157"/>
      <c r="Z389" s="64"/>
      <c r="AA389" s="50">
        <f t="shared" si="15"/>
        <v>0</v>
      </c>
    </row>
    <row r="390" spans="1:27" ht="23.25" hidden="1" x14ac:dyDescent="0.35">
      <c r="A390" s="92"/>
      <c r="B390" s="93"/>
      <c r="C390" s="93"/>
      <c r="D390" s="93"/>
      <c r="E390" s="85"/>
      <c r="F390" s="115"/>
      <c r="G390" s="116"/>
      <c r="H390" s="129" t="s">
        <v>547</v>
      </c>
      <c r="I390" s="124" t="s">
        <v>548</v>
      </c>
      <c r="J390" s="158"/>
      <c r="K390" s="90"/>
      <c r="L390" s="90"/>
      <c r="M390" s="90"/>
      <c r="N390" s="90"/>
      <c r="O390" s="132"/>
      <c r="P390" s="532"/>
      <c r="Q390" s="159"/>
      <c r="R390" s="609">
        <f t="shared" si="17"/>
        <v>0</v>
      </c>
      <c r="S390" s="372"/>
      <c r="T390" s="372"/>
      <c r="U390" s="350"/>
      <c r="V390" s="246"/>
      <c r="W390" s="156"/>
      <c r="X390" s="157"/>
      <c r="Z390" s="64"/>
      <c r="AA390" s="50">
        <f t="shared" si="15"/>
        <v>0</v>
      </c>
    </row>
    <row r="391" spans="1:27" ht="23.25" hidden="1" x14ac:dyDescent="0.35">
      <c r="A391" s="92"/>
      <c r="B391" s="93"/>
      <c r="C391" s="93"/>
      <c r="D391" s="93"/>
      <c r="E391" s="85"/>
      <c r="F391" s="115"/>
      <c r="G391" s="116"/>
      <c r="H391" s="129" t="s">
        <v>539</v>
      </c>
      <c r="I391" s="124" t="s">
        <v>549</v>
      </c>
      <c r="J391" s="158"/>
      <c r="K391" s="90"/>
      <c r="L391" s="90"/>
      <c r="M391" s="90"/>
      <c r="N391" s="90"/>
      <c r="O391" s="132"/>
      <c r="P391" s="532"/>
      <c r="Q391" s="159"/>
      <c r="R391" s="609">
        <f t="shared" si="17"/>
        <v>0</v>
      </c>
      <c r="S391" s="372"/>
      <c r="T391" s="372"/>
      <c r="U391" s="350"/>
      <c r="V391" s="246"/>
      <c r="W391" s="156"/>
      <c r="X391" s="157"/>
      <c r="Z391" s="64"/>
      <c r="AA391" s="50">
        <f t="shared" si="15"/>
        <v>0</v>
      </c>
    </row>
    <row r="392" spans="1:27" ht="23.25" hidden="1" x14ac:dyDescent="0.35">
      <c r="A392" s="92"/>
      <c r="B392" s="93"/>
      <c r="C392" s="93"/>
      <c r="D392" s="93"/>
      <c r="E392" s="85"/>
      <c r="F392" s="115"/>
      <c r="G392" s="116"/>
      <c r="H392" s="129" t="s">
        <v>550</v>
      </c>
      <c r="I392" s="124" t="s">
        <v>551</v>
      </c>
      <c r="J392" s="158"/>
      <c r="K392" s="90"/>
      <c r="L392" s="90"/>
      <c r="M392" s="90"/>
      <c r="N392" s="90"/>
      <c r="O392" s="132"/>
      <c r="P392" s="532"/>
      <c r="Q392" s="159"/>
      <c r="R392" s="609">
        <f t="shared" si="17"/>
        <v>0</v>
      </c>
      <c r="S392" s="372"/>
      <c r="T392" s="372"/>
      <c r="U392" s="350"/>
      <c r="V392" s="246"/>
      <c r="W392" s="156"/>
      <c r="X392" s="157"/>
      <c r="Z392" s="64"/>
      <c r="AA392" s="50">
        <f t="shared" si="15"/>
        <v>0</v>
      </c>
    </row>
    <row r="393" spans="1:27" ht="23.25" hidden="1" x14ac:dyDescent="0.35">
      <c r="A393" s="92"/>
      <c r="B393" s="93"/>
      <c r="C393" s="93"/>
      <c r="D393" s="93"/>
      <c r="E393" s="85"/>
      <c r="F393" s="115"/>
      <c r="G393" s="116"/>
      <c r="H393" s="129" t="s">
        <v>552</v>
      </c>
      <c r="I393" s="124" t="s">
        <v>553</v>
      </c>
      <c r="J393" s="158"/>
      <c r="K393" s="90"/>
      <c r="L393" s="90"/>
      <c r="M393" s="90"/>
      <c r="N393" s="90"/>
      <c r="O393" s="132"/>
      <c r="P393" s="532"/>
      <c r="Q393" s="159"/>
      <c r="R393" s="609">
        <f t="shared" si="17"/>
        <v>0</v>
      </c>
      <c r="S393" s="372"/>
      <c r="T393" s="372"/>
      <c r="U393" s="350"/>
      <c r="V393" s="246"/>
      <c r="W393" s="156"/>
      <c r="X393" s="157"/>
      <c r="Z393" s="64"/>
      <c r="AA393" s="50">
        <f t="shared" si="15"/>
        <v>0</v>
      </c>
    </row>
    <row r="394" spans="1:27" ht="23.25" hidden="1" x14ac:dyDescent="0.35">
      <c r="A394" s="92"/>
      <c r="B394" s="93"/>
      <c r="C394" s="93"/>
      <c r="D394" s="93"/>
      <c r="E394" s="85"/>
      <c r="F394" s="115"/>
      <c r="G394" s="116"/>
      <c r="H394" s="129" t="s">
        <v>554</v>
      </c>
      <c r="I394" s="124" t="s">
        <v>555</v>
      </c>
      <c r="J394" s="158"/>
      <c r="K394" s="90"/>
      <c r="L394" s="90"/>
      <c r="M394" s="90"/>
      <c r="N394" s="90"/>
      <c r="O394" s="132"/>
      <c r="P394" s="532"/>
      <c r="Q394" s="159"/>
      <c r="R394" s="609">
        <f t="shared" si="17"/>
        <v>0</v>
      </c>
      <c r="S394" s="372"/>
      <c r="T394" s="372"/>
      <c r="U394" s="350"/>
      <c r="V394" s="246"/>
      <c r="W394" s="156"/>
      <c r="X394" s="157"/>
      <c r="Z394" s="64"/>
      <c r="AA394" s="50">
        <f t="shared" si="15"/>
        <v>0</v>
      </c>
    </row>
    <row r="395" spans="1:27" ht="23.25" hidden="1" x14ac:dyDescent="0.35">
      <c r="A395" s="92"/>
      <c r="B395" s="93"/>
      <c r="C395" s="93"/>
      <c r="D395" s="93"/>
      <c r="E395" s="85"/>
      <c r="F395" s="115"/>
      <c r="G395" s="116"/>
      <c r="H395" s="129" t="s">
        <v>556</v>
      </c>
      <c r="I395" s="124" t="s">
        <v>557</v>
      </c>
      <c r="J395" s="158"/>
      <c r="K395" s="90"/>
      <c r="L395" s="90"/>
      <c r="M395" s="90"/>
      <c r="N395" s="90"/>
      <c r="O395" s="132"/>
      <c r="P395" s="532"/>
      <c r="Q395" s="159"/>
      <c r="R395" s="609">
        <f t="shared" si="17"/>
        <v>0</v>
      </c>
      <c r="S395" s="372"/>
      <c r="T395" s="372"/>
      <c r="U395" s="350"/>
      <c r="V395" s="246"/>
      <c r="W395" s="156"/>
      <c r="X395" s="157"/>
      <c r="Z395" s="64"/>
      <c r="AA395" s="50">
        <f t="shared" si="15"/>
        <v>0</v>
      </c>
    </row>
    <row r="396" spans="1:27" ht="23.25" hidden="1" x14ac:dyDescent="0.35">
      <c r="A396" s="92"/>
      <c r="B396" s="93"/>
      <c r="C396" s="93"/>
      <c r="D396" s="93"/>
      <c r="E396" s="85"/>
      <c r="F396" s="115"/>
      <c r="G396" s="116"/>
      <c r="H396" s="129" t="s">
        <v>547</v>
      </c>
      <c r="I396" s="124" t="s">
        <v>558</v>
      </c>
      <c r="J396" s="158"/>
      <c r="K396" s="90"/>
      <c r="L396" s="90"/>
      <c r="M396" s="90"/>
      <c r="N396" s="90"/>
      <c r="O396" s="132"/>
      <c r="P396" s="532"/>
      <c r="Q396" s="159"/>
      <c r="R396" s="609">
        <f t="shared" si="17"/>
        <v>0</v>
      </c>
      <c r="S396" s="372"/>
      <c r="T396" s="372"/>
      <c r="U396" s="350"/>
      <c r="V396" s="246"/>
      <c r="W396" s="136"/>
      <c r="X396" s="137"/>
      <c r="Z396" s="64"/>
      <c r="AA396" s="50">
        <f t="shared" si="15"/>
        <v>0</v>
      </c>
    </row>
    <row r="397" spans="1:27" ht="23.25" hidden="1" x14ac:dyDescent="0.35">
      <c r="A397" s="92"/>
      <c r="B397" s="93"/>
      <c r="C397" s="93"/>
      <c r="D397" s="93"/>
      <c r="E397" s="85"/>
      <c r="F397" s="115"/>
      <c r="G397" s="116"/>
      <c r="H397" s="129" t="s">
        <v>547</v>
      </c>
      <c r="I397" s="124" t="s">
        <v>559</v>
      </c>
      <c r="J397" s="158"/>
      <c r="K397" s="90"/>
      <c r="L397" s="90"/>
      <c r="M397" s="90"/>
      <c r="N397" s="90"/>
      <c r="O397" s="132"/>
      <c r="P397" s="532"/>
      <c r="Q397" s="159"/>
      <c r="R397" s="609">
        <f t="shared" si="17"/>
        <v>0</v>
      </c>
      <c r="S397" s="372"/>
      <c r="T397" s="372"/>
      <c r="U397" s="350"/>
      <c r="V397" s="246"/>
      <c r="W397" s="156"/>
      <c r="X397" s="157"/>
      <c r="Z397" s="64"/>
      <c r="AA397" s="50">
        <f t="shared" ref="AA397:AA460" si="18">+Q397-Z397</f>
        <v>0</v>
      </c>
    </row>
    <row r="398" spans="1:27" ht="23.25" hidden="1" x14ac:dyDescent="0.35">
      <c r="A398" s="92"/>
      <c r="B398" s="93"/>
      <c r="C398" s="93"/>
      <c r="D398" s="93"/>
      <c r="E398" s="85"/>
      <c r="F398" s="115"/>
      <c r="G398" s="116"/>
      <c r="H398" s="129" t="s">
        <v>560</v>
      </c>
      <c r="I398" s="124" t="s">
        <v>561</v>
      </c>
      <c r="J398" s="158"/>
      <c r="K398" s="90"/>
      <c r="L398" s="90"/>
      <c r="M398" s="90"/>
      <c r="N398" s="90"/>
      <c r="O398" s="132"/>
      <c r="P398" s="532"/>
      <c r="Q398" s="159"/>
      <c r="R398" s="609">
        <f t="shared" si="17"/>
        <v>0</v>
      </c>
      <c r="S398" s="372"/>
      <c r="T398" s="372"/>
      <c r="U398" s="350"/>
      <c r="V398" s="246"/>
      <c r="W398" s="136"/>
      <c r="X398" s="137"/>
      <c r="Z398" s="64"/>
      <c r="AA398" s="50">
        <f t="shared" si="18"/>
        <v>0</v>
      </c>
    </row>
    <row r="399" spans="1:27" ht="23.25" hidden="1" x14ac:dyDescent="0.35">
      <c r="A399" s="92"/>
      <c r="B399" s="93"/>
      <c r="C399" s="93"/>
      <c r="D399" s="93"/>
      <c r="E399" s="85"/>
      <c r="F399" s="115"/>
      <c r="G399" s="116"/>
      <c r="H399" s="129" t="s">
        <v>562</v>
      </c>
      <c r="I399" s="124" t="s">
        <v>563</v>
      </c>
      <c r="J399" s="158"/>
      <c r="K399" s="90"/>
      <c r="L399" s="90"/>
      <c r="M399" s="90"/>
      <c r="N399" s="90"/>
      <c r="O399" s="132"/>
      <c r="P399" s="532"/>
      <c r="Q399" s="159"/>
      <c r="R399" s="609">
        <f t="shared" si="17"/>
        <v>0</v>
      </c>
      <c r="S399" s="372"/>
      <c r="T399" s="372"/>
      <c r="U399" s="350"/>
      <c r="V399" s="246"/>
      <c r="W399" s="156"/>
      <c r="X399" s="157"/>
      <c r="Z399" s="64"/>
      <c r="AA399" s="50">
        <f t="shared" si="18"/>
        <v>0</v>
      </c>
    </row>
    <row r="400" spans="1:27" ht="23.25" hidden="1" x14ac:dyDescent="0.35">
      <c r="A400" s="92"/>
      <c r="B400" s="93"/>
      <c r="C400" s="93"/>
      <c r="D400" s="93"/>
      <c r="E400" s="85"/>
      <c r="F400" s="115"/>
      <c r="G400" s="116"/>
      <c r="H400" s="129" t="s">
        <v>564</v>
      </c>
      <c r="I400" s="124" t="s">
        <v>565</v>
      </c>
      <c r="J400" s="158"/>
      <c r="K400" s="90"/>
      <c r="L400" s="90"/>
      <c r="M400" s="90"/>
      <c r="N400" s="90"/>
      <c r="O400" s="132"/>
      <c r="P400" s="532"/>
      <c r="Q400" s="159"/>
      <c r="R400" s="609">
        <f t="shared" si="17"/>
        <v>0</v>
      </c>
      <c r="S400" s="372"/>
      <c r="T400" s="372"/>
      <c r="U400" s="350"/>
      <c r="V400" s="246"/>
      <c r="W400" s="136"/>
      <c r="X400" s="137"/>
      <c r="Z400" s="64"/>
      <c r="AA400" s="50">
        <f t="shared" si="18"/>
        <v>0</v>
      </c>
    </row>
    <row r="401" spans="1:27" ht="23.25" hidden="1" x14ac:dyDescent="0.35">
      <c r="A401" s="92"/>
      <c r="B401" s="93"/>
      <c r="C401" s="93"/>
      <c r="D401" s="93"/>
      <c r="E401" s="85"/>
      <c r="F401" s="115"/>
      <c r="G401" s="116"/>
      <c r="H401" s="129" t="s">
        <v>566</v>
      </c>
      <c r="I401" s="124" t="s">
        <v>567</v>
      </c>
      <c r="J401" s="158"/>
      <c r="K401" s="90"/>
      <c r="L401" s="90"/>
      <c r="M401" s="90"/>
      <c r="N401" s="90"/>
      <c r="O401" s="132"/>
      <c r="P401" s="532"/>
      <c r="Q401" s="159"/>
      <c r="R401" s="609">
        <f t="shared" si="17"/>
        <v>0</v>
      </c>
      <c r="S401" s="372"/>
      <c r="T401" s="372"/>
      <c r="U401" s="350"/>
      <c r="V401" s="246"/>
      <c r="W401" s="156"/>
      <c r="X401" s="157"/>
      <c r="Z401" s="64"/>
      <c r="AA401" s="50">
        <f t="shared" si="18"/>
        <v>0</v>
      </c>
    </row>
    <row r="402" spans="1:27" ht="23.25" hidden="1" x14ac:dyDescent="0.35">
      <c r="A402" s="92"/>
      <c r="B402" s="93"/>
      <c r="C402" s="93"/>
      <c r="D402" s="93"/>
      <c r="E402" s="85"/>
      <c r="F402" s="115"/>
      <c r="G402" s="116"/>
      <c r="H402" s="129" t="s">
        <v>568</v>
      </c>
      <c r="I402" s="124" t="s">
        <v>569</v>
      </c>
      <c r="J402" s="158"/>
      <c r="K402" s="90"/>
      <c r="L402" s="90"/>
      <c r="M402" s="90"/>
      <c r="N402" s="90"/>
      <c r="O402" s="132"/>
      <c r="P402" s="532"/>
      <c r="Q402" s="159"/>
      <c r="R402" s="609">
        <f t="shared" si="17"/>
        <v>0</v>
      </c>
      <c r="S402" s="372"/>
      <c r="T402" s="372"/>
      <c r="U402" s="350"/>
      <c r="V402" s="246"/>
      <c r="W402" s="156"/>
      <c r="X402" s="157"/>
      <c r="Z402" s="64"/>
      <c r="AA402" s="50">
        <f t="shared" si="18"/>
        <v>0</v>
      </c>
    </row>
    <row r="403" spans="1:27" ht="23.25" hidden="1" x14ac:dyDescent="0.35">
      <c r="A403" s="92"/>
      <c r="B403" s="93"/>
      <c r="C403" s="93"/>
      <c r="D403" s="93"/>
      <c r="E403" s="85"/>
      <c r="F403" s="115"/>
      <c r="G403" s="116"/>
      <c r="H403" s="129" t="s">
        <v>570</v>
      </c>
      <c r="I403" s="124" t="s">
        <v>571</v>
      </c>
      <c r="J403" s="158"/>
      <c r="K403" s="90"/>
      <c r="L403" s="90"/>
      <c r="M403" s="90"/>
      <c r="N403" s="90"/>
      <c r="O403" s="132"/>
      <c r="P403" s="532"/>
      <c r="Q403" s="159"/>
      <c r="R403" s="609">
        <f t="shared" si="17"/>
        <v>0</v>
      </c>
      <c r="S403" s="372"/>
      <c r="T403" s="372"/>
      <c r="U403" s="350"/>
      <c r="V403" s="246"/>
      <c r="W403" s="156"/>
      <c r="X403" s="157"/>
      <c r="Z403" s="64"/>
      <c r="AA403" s="50">
        <f t="shared" si="18"/>
        <v>0</v>
      </c>
    </row>
    <row r="404" spans="1:27" ht="23.25" hidden="1" x14ac:dyDescent="0.35">
      <c r="A404" s="92"/>
      <c r="B404" s="93"/>
      <c r="C404" s="93"/>
      <c r="D404" s="93"/>
      <c r="E404" s="85"/>
      <c r="F404" s="115"/>
      <c r="G404" s="116"/>
      <c r="H404" s="129" t="s">
        <v>572</v>
      </c>
      <c r="I404" s="124" t="s">
        <v>573</v>
      </c>
      <c r="J404" s="158"/>
      <c r="K404" s="90"/>
      <c r="L404" s="90"/>
      <c r="M404" s="90"/>
      <c r="N404" s="90"/>
      <c r="O404" s="132"/>
      <c r="P404" s="532"/>
      <c r="Q404" s="159"/>
      <c r="R404" s="609">
        <f t="shared" si="17"/>
        <v>0</v>
      </c>
      <c r="S404" s="372"/>
      <c r="T404" s="372"/>
      <c r="U404" s="350"/>
      <c r="V404" s="246"/>
      <c r="W404" s="156"/>
      <c r="X404" s="157"/>
      <c r="Z404" s="64"/>
      <c r="AA404" s="50">
        <f t="shared" si="18"/>
        <v>0</v>
      </c>
    </row>
    <row r="405" spans="1:27" ht="23.25" hidden="1" x14ac:dyDescent="0.35">
      <c r="A405" s="92"/>
      <c r="B405" s="93"/>
      <c r="C405" s="93"/>
      <c r="D405" s="93"/>
      <c r="E405" s="85"/>
      <c r="F405" s="115"/>
      <c r="G405" s="116"/>
      <c r="H405" s="129" t="s">
        <v>574</v>
      </c>
      <c r="I405" s="124" t="s">
        <v>575</v>
      </c>
      <c r="J405" s="158"/>
      <c r="K405" s="90"/>
      <c r="L405" s="90"/>
      <c r="M405" s="90"/>
      <c r="N405" s="90"/>
      <c r="O405" s="132"/>
      <c r="P405" s="532"/>
      <c r="Q405" s="159"/>
      <c r="R405" s="609">
        <f t="shared" si="17"/>
        <v>0</v>
      </c>
      <c r="S405" s="372"/>
      <c r="T405" s="372"/>
      <c r="U405" s="350"/>
      <c r="V405" s="246"/>
      <c r="W405" s="156"/>
      <c r="X405" s="157"/>
      <c r="Z405" s="64"/>
      <c r="AA405" s="50">
        <f t="shared" si="18"/>
        <v>0</v>
      </c>
    </row>
    <row r="406" spans="1:27" ht="23.25" hidden="1" x14ac:dyDescent="0.35">
      <c r="A406" s="92"/>
      <c r="B406" s="93"/>
      <c r="C406" s="93"/>
      <c r="D406" s="93"/>
      <c r="E406" s="85"/>
      <c r="F406" s="115"/>
      <c r="G406" s="116"/>
      <c r="H406" s="129" t="s">
        <v>576</v>
      </c>
      <c r="I406" s="124" t="s">
        <v>577</v>
      </c>
      <c r="J406" s="158"/>
      <c r="K406" s="90"/>
      <c r="L406" s="90"/>
      <c r="M406" s="90"/>
      <c r="N406" s="90"/>
      <c r="O406" s="132"/>
      <c r="P406" s="532"/>
      <c r="Q406" s="159"/>
      <c r="R406" s="609">
        <f t="shared" si="17"/>
        <v>0</v>
      </c>
      <c r="S406" s="372"/>
      <c r="T406" s="372"/>
      <c r="U406" s="350"/>
      <c r="V406" s="246"/>
      <c r="W406" s="156"/>
      <c r="X406" s="157"/>
      <c r="Z406" s="64"/>
      <c r="AA406" s="50">
        <f t="shared" si="18"/>
        <v>0</v>
      </c>
    </row>
    <row r="407" spans="1:27" ht="23.25" hidden="1" x14ac:dyDescent="0.35">
      <c r="A407" s="92"/>
      <c r="B407" s="93"/>
      <c r="C407" s="93"/>
      <c r="D407" s="93"/>
      <c r="E407" s="85"/>
      <c r="F407" s="115"/>
      <c r="G407" s="116"/>
      <c r="H407" s="129" t="s">
        <v>578</v>
      </c>
      <c r="I407" s="124" t="s">
        <v>579</v>
      </c>
      <c r="J407" s="158"/>
      <c r="K407" s="90"/>
      <c r="L407" s="90"/>
      <c r="M407" s="90"/>
      <c r="N407" s="90"/>
      <c r="O407" s="132"/>
      <c r="P407" s="532"/>
      <c r="Q407" s="159"/>
      <c r="R407" s="609">
        <f t="shared" si="17"/>
        <v>0</v>
      </c>
      <c r="S407" s="372"/>
      <c r="T407" s="372"/>
      <c r="U407" s="350"/>
      <c r="V407" s="246"/>
      <c r="W407" s="156"/>
      <c r="X407" s="157"/>
      <c r="Z407" s="64"/>
      <c r="AA407" s="50">
        <f t="shared" si="18"/>
        <v>0</v>
      </c>
    </row>
    <row r="408" spans="1:27" ht="23.25" hidden="1" x14ac:dyDescent="0.35">
      <c r="A408" s="92"/>
      <c r="B408" s="93"/>
      <c r="C408" s="93"/>
      <c r="D408" s="93"/>
      <c r="E408" s="85"/>
      <c r="F408" s="115"/>
      <c r="G408" s="116"/>
      <c r="H408" s="129" t="s">
        <v>580</v>
      </c>
      <c r="I408" s="124" t="s">
        <v>581</v>
      </c>
      <c r="J408" s="158"/>
      <c r="K408" s="90"/>
      <c r="L408" s="90"/>
      <c r="M408" s="90"/>
      <c r="N408" s="90"/>
      <c r="O408" s="132"/>
      <c r="P408" s="532"/>
      <c r="Q408" s="159"/>
      <c r="R408" s="609">
        <f t="shared" si="17"/>
        <v>0</v>
      </c>
      <c r="S408" s="372"/>
      <c r="T408" s="372"/>
      <c r="U408" s="350"/>
      <c r="V408" s="246"/>
      <c r="W408" s="136"/>
      <c r="X408" s="137"/>
      <c r="Z408" s="64"/>
      <c r="AA408" s="50">
        <f t="shared" si="18"/>
        <v>0</v>
      </c>
    </row>
    <row r="409" spans="1:27" ht="23.25" hidden="1" x14ac:dyDescent="0.35">
      <c r="A409" s="92"/>
      <c r="B409" s="93"/>
      <c r="C409" s="93"/>
      <c r="D409" s="93"/>
      <c r="E409" s="85"/>
      <c r="F409" s="115"/>
      <c r="G409" s="116"/>
      <c r="H409" s="129" t="s">
        <v>582</v>
      </c>
      <c r="I409" s="124" t="s">
        <v>583</v>
      </c>
      <c r="J409" s="158"/>
      <c r="K409" s="90"/>
      <c r="L409" s="90"/>
      <c r="M409" s="90"/>
      <c r="N409" s="90"/>
      <c r="O409" s="132"/>
      <c r="P409" s="532"/>
      <c r="Q409" s="159"/>
      <c r="R409" s="609">
        <f t="shared" si="17"/>
        <v>0</v>
      </c>
      <c r="S409" s="372"/>
      <c r="T409" s="372"/>
      <c r="U409" s="350"/>
      <c r="V409" s="246"/>
      <c r="W409" s="156"/>
      <c r="X409" s="157"/>
      <c r="Z409" s="64"/>
      <c r="AA409" s="50">
        <f t="shared" si="18"/>
        <v>0</v>
      </c>
    </row>
    <row r="410" spans="1:27" ht="23.25" hidden="1" x14ac:dyDescent="0.35">
      <c r="A410" s="92"/>
      <c r="B410" s="93"/>
      <c r="C410" s="93"/>
      <c r="D410" s="93"/>
      <c r="E410" s="85"/>
      <c r="F410" s="115"/>
      <c r="G410" s="116"/>
      <c r="H410" s="129" t="s">
        <v>584</v>
      </c>
      <c r="I410" s="124" t="s">
        <v>585</v>
      </c>
      <c r="J410" s="158"/>
      <c r="K410" s="90"/>
      <c r="L410" s="90"/>
      <c r="M410" s="90"/>
      <c r="N410" s="90"/>
      <c r="O410" s="132"/>
      <c r="P410" s="532"/>
      <c r="Q410" s="159"/>
      <c r="R410" s="609">
        <f t="shared" si="17"/>
        <v>0</v>
      </c>
      <c r="S410" s="372"/>
      <c r="T410" s="372"/>
      <c r="U410" s="350"/>
      <c r="V410" s="246"/>
      <c r="W410" s="136"/>
      <c r="X410" s="137"/>
      <c r="Z410" s="64"/>
      <c r="AA410" s="50">
        <f t="shared" si="18"/>
        <v>0</v>
      </c>
    </row>
    <row r="411" spans="1:27" ht="23.25" hidden="1" x14ac:dyDescent="0.35">
      <c r="A411" s="92"/>
      <c r="B411" s="93"/>
      <c r="C411" s="93"/>
      <c r="D411" s="93"/>
      <c r="E411" s="85"/>
      <c r="F411" s="115"/>
      <c r="G411" s="116"/>
      <c r="H411" s="129" t="s">
        <v>586</v>
      </c>
      <c r="I411" s="124" t="s">
        <v>587</v>
      </c>
      <c r="J411" s="158"/>
      <c r="K411" s="90"/>
      <c r="L411" s="90"/>
      <c r="M411" s="90"/>
      <c r="N411" s="90"/>
      <c r="O411" s="132"/>
      <c r="P411" s="532"/>
      <c r="Q411" s="159"/>
      <c r="R411" s="609">
        <f t="shared" si="17"/>
        <v>0</v>
      </c>
      <c r="S411" s="372"/>
      <c r="T411" s="372"/>
      <c r="U411" s="350"/>
      <c r="V411" s="246"/>
      <c r="W411" s="156"/>
      <c r="X411" s="157"/>
      <c r="Z411" s="64"/>
      <c r="AA411" s="50">
        <f t="shared" si="18"/>
        <v>0</v>
      </c>
    </row>
    <row r="412" spans="1:27" ht="23.25" hidden="1" x14ac:dyDescent="0.35">
      <c r="A412" s="92"/>
      <c r="B412" s="93"/>
      <c r="C412" s="93"/>
      <c r="D412" s="93"/>
      <c r="E412" s="85"/>
      <c r="F412" s="115"/>
      <c r="G412" s="116"/>
      <c r="H412" s="129" t="s">
        <v>588</v>
      </c>
      <c r="I412" s="124" t="s">
        <v>589</v>
      </c>
      <c r="J412" s="158"/>
      <c r="K412" s="90"/>
      <c r="L412" s="90"/>
      <c r="M412" s="90"/>
      <c r="N412" s="90"/>
      <c r="O412" s="132"/>
      <c r="P412" s="532"/>
      <c r="Q412" s="159"/>
      <c r="R412" s="609">
        <f t="shared" si="17"/>
        <v>0</v>
      </c>
      <c r="S412" s="372"/>
      <c r="T412" s="372"/>
      <c r="U412" s="350"/>
      <c r="V412" s="246"/>
      <c r="W412" s="136"/>
      <c r="X412" s="137"/>
      <c r="Z412" s="64"/>
      <c r="AA412" s="50">
        <f t="shared" si="18"/>
        <v>0</v>
      </c>
    </row>
    <row r="413" spans="1:27" ht="23.25" hidden="1" x14ac:dyDescent="0.35">
      <c r="A413" s="92"/>
      <c r="B413" s="93"/>
      <c r="C413" s="93"/>
      <c r="D413" s="93"/>
      <c r="E413" s="85"/>
      <c r="F413" s="115"/>
      <c r="G413" s="116"/>
      <c r="H413" s="129" t="s">
        <v>590</v>
      </c>
      <c r="I413" s="124" t="s">
        <v>591</v>
      </c>
      <c r="J413" s="158"/>
      <c r="K413" s="90"/>
      <c r="L413" s="90"/>
      <c r="M413" s="90"/>
      <c r="N413" s="90"/>
      <c r="O413" s="132"/>
      <c r="P413" s="532"/>
      <c r="Q413" s="159"/>
      <c r="R413" s="609">
        <f t="shared" si="17"/>
        <v>0</v>
      </c>
      <c r="S413" s="372"/>
      <c r="T413" s="372"/>
      <c r="U413" s="350"/>
      <c r="V413" s="246"/>
      <c r="W413" s="156"/>
      <c r="X413" s="157"/>
      <c r="Z413" s="64"/>
      <c r="AA413" s="50">
        <f t="shared" si="18"/>
        <v>0</v>
      </c>
    </row>
    <row r="414" spans="1:27" ht="23.25" hidden="1" x14ac:dyDescent="0.35">
      <c r="A414" s="92"/>
      <c r="B414" s="93"/>
      <c r="C414" s="93"/>
      <c r="D414" s="93"/>
      <c r="E414" s="85"/>
      <c r="F414" s="115"/>
      <c r="G414" s="116"/>
      <c r="H414" s="129" t="s">
        <v>592</v>
      </c>
      <c r="I414" s="124" t="s">
        <v>593</v>
      </c>
      <c r="J414" s="158"/>
      <c r="K414" s="90"/>
      <c r="L414" s="90"/>
      <c r="M414" s="90"/>
      <c r="N414" s="90"/>
      <c r="O414" s="132"/>
      <c r="P414" s="532"/>
      <c r="Q414" s="159"/>
      <c r="R414" s="609">
        <f t="shared" si="17"/>
        <v>0</v>
      </c>
      <c r="S414" s="372"/>
      <c r="T414" s="372"/>
      <c r="U414" s="350"/>
      <c r="V414" s="246"/>
      <c r="W414" s="156"/>
      <c r="X414" s="157"/>
      <c r="Z414" s="64"/>
      <c r="AA414" s="50">
        <f t="shared" si="18"/>
        <v>0</v>
      </c>
    </row>
    <row r="415" spans="1:27" ht="23.25" hidden="1" x14ac:dyDescent="0.35">
      <c r="A415" s="92"/>
      <c r="B415" s="93"/>
      <c r="C415" s="93"/>
      <c r="D415" s="93"/>
      <c r="E415" s="85"/>
      <c r="F415" s="115"/>
      <c r="G415" s="116"/>
      <c r="H415" s="345" t="s">
        <v>594</v>
      </c>
      <c r="I415" s="124" t="s">
        <v>595</v>
      </c>
      <c r="J415" s="158"/>
      <c r="K415" s="90"/>
      <c r="L415" s="90"/>
      <c r="M415" s="90"/>
      <c r="N415" s="90"/>
      <c r="O415" s="132"/>
      <c r="P415" s="532"/>
      <c r="Q415" s="159"/>
      <c r="R415" s="609">
        <f t="shared" si="17"/>
        <v>0</v>
      </c>
      <c r="S415" s="372"/>
      <c r="T415" s="372"/>
      <c r="U415" s="350"/>
      <c r="V415" s="246"/>
      <c r="W415" s="156"/>
      <c r="X415" s="157"/>
      <c r="Z415" s="64"/>
      <c r="AA415" s="50">
        <f t="shared" si="18"/>
        <v>0</v>
      </c>
    </row>
    <row r="416" spans="1:27" ht="23.25" hidden="1" x14ac:dyDescent="0.35">
      <c r="A416" s="92"/>
      <c r="B416" s="93"/>
      <c r="C416" s="93"/>
      <c r="D416" s="93"/>
      <c r="E416" s="85"/>
      <c r="F416" s="115"/>
      <c r="G416" s="116"/>
      <c r="H416" s="129" t="s">
        <v>596</v>
      </c>
      <c r="I416" s="124" t="s">
        <v>597</v>
      </c>
      <c r="J416" s="158"/>
      <c r="K416" s="90"/>
      <c r="L416" s="90"/>
      <c r="M416" s="90"/>
      <c r="N416" s="90"/>
      <c r="O416" s="132"/>
      <c r="P416" s="532"/>
      <c r="Q416" s="159"/>
      <c r="R416" s="609">
        <f t="shared" si="17"/>
        <v>0</v>
      </c>
      <c r="S416" s="372"/>
      <c r="T416" s="372"/>
      <c r="U416" s="350"/>
      <c r="V416" s="246"/>
      <c r="W416" s="156"/>
      <c r="X416" s="157"/>
      <c r="Z416" s="64"/>
      <c r="AA416" s="50">
        <f t="shared" si="18"/>
        <v>0</v>
      </c>
    </row>
    <row r="417" spans="1:27" ht="23.25" hidden="1" x14ac:dyDescent="0.35">
      <c r="A417" s="92"/>
      <c r="B417" s="93"/>
      <c r="C417" s="93"/>
      <c r="D417" s="93"/>
      <c r="E417" s="85"/>
      <c r="F417" s="115"/>
      <c r="G417" s="116"/>
      <c r="H417" s="129" t="s">
        <v>598</v>
      </c>
      <c r="I417" s="124" t="s">
        <v>599</v>
      </c>
      <c r="J417" s="158"/>
      <c r="K417" s="90"/>
      <c r="L417" s="90"/>
      <c r="M417" s="90"/>
      <c r="N417" s="90"/>
      <c r="O417" s="132"/>
      <c r="P417" s="532"/>
      <c r="Q417" s="159"/>
      <c r="R417" s="609">
        <f t="shared" si="17"/>
        <v>0</v>
      </c>
      <c r="S417" s="372"/>
      <c r="T417" s="372"/>
      <c r="U417" s="350"/>
      <c r="V417" s="246"/>
      <c r="W417" s="156"/>
      <c r="X417" s="157"/>
      <c r="Z417" s="64"/>
      <c r="AA417" s="50">
        <f t="shared" si="18"/>
        <v>0</v>
      </c>
    </row>
    <row r="418" spans="1:27" ht="23.25" hidden="1" x14ac:dyDescent="0.35">
      <c r="A418" s="92"/>
      <c r="B418" s="93"/>
      <c r="C418" s="93"/>
      <c r="D418" s="93"/>
      <c r="E418" s="85"/>
      <c r="F418" s="115"/>
      <c r="G418" s="116"/>
      <c r="H418" s="129" t="s">
        <v>600</v>
      </c>
      <c r="I418" s="124" t="s">
        <v>601</v>
      </c>
      <c r="J418" s="158"/>
      <c r="K418" s="90"/>
      <c r="L418" s="90"/>
      <c r="M418" s="90"/>
      <c r="N418" s="90"/>
      <c r="O418" s="132"/>
      <c r="P418" s="532"/>
      <c r="Q418" s="159"/>
      <c r="R418" s="609">
        <f t="shared" si="17"/>
        <v>0</v>
      </c>
      <c r="S418" s="372"/>
      <c r="T418" s="372"/>
      <c r="U418" s="350"/>
      <c r="V418" s="246"/>
      <c r="W418" s="156"/>
      <c r="X418" s="157"/>
      <c r="Z418" s="64"/>
      <c r="AA418" s="50">
        <f t="shared" si="18"/>
        <v>0</v>
      </c>
    </row>
    <row r="419" spans="1:27" ht="23.25" hidden="1" x14ac:dyDescent="0.35">
      <c r="A419" s="92"/>
      <c r="B419" s="93"/>
      <c r="C419" s="93"/>
      <c r="D419" s="93"/>
      <c r="E419" s="85"/>
      <c r="F419" s="167"/>
      <c r="G419" s="168"/>
      <c r="H419" s="129" t="s">
        <v>602</v>
      </c>
      <c r="I419" s="124" t="s">
        <v>603</v>
      </c>
      <c r="J419" s="158"/>
      <c r="K419" s="90"/>
      <c r="L419" s="90"/>
      <c r="M419" s="90"/>
      <c r="N419" s="90"/>
      <c r="O419" s="132"/>
      <c r="P419" s="532"/>
      <c r="Q419" s="159"/>
      <c r="R419" s="609">
        <f t="shared" si="17"/>
        <v>0</v>
      </c>
      <c r="S419" s="372"/>
      <c r="T419" s="372"/>
      <c r="U419" s="350"/>
      <c r="V419" s="246"/>
      <c r="W419" s="156"/>
      <c r="X419" s="157"/>
      <c r="Z419" s="64"/>
      <c r="AA419" s="50">
        <f t="shared" si="18"/>
        <v>0</v>
      </c>
    </row>
    <row r="420" spans="1:27" ht="4.5" hidden="1" customHeight="1" x14ac:dyDescent="0.35">
      <c r="A420" s="92"/>
      <c r="B420" s="93"/>
      <c r="C420" s="93"/>
      <c r="D420" s="93"/>
      <c r="E420" s="85"/>
      <c r="F420" s="167"/>
      <c r="G420" s="76"/>
      <c r="H420" s="129" t="s">
        <v>547</v>
      </c>
      <c r="I420" s="124" t="s">
        <v>604</v>
      </c>
      <c r="J420" s="158"/>
      <c r="K420" s="90"/>
      <c r="L420" s="90"/>
      <c r="M420" s="90"/>
      <c r="N420" s="90"/>
      <c r="O420" s="132"/>
      <c r="P420" s="532"/>
      <c r="Q420" s="159"/>
      <c r="R420" s="609">
        <f t="shared" si="17"/>
        <v>0</v>
      </c>
      <c r="S420" s="372"/>
      <c r="T420" s="372"/>
      <c r="U420" s="350"/>
      <c r="V420" s="246"/>
      <c r="W420" s="156"/>
      <c r="X420" s="157"/>
      <c r="Z420" s="64"/>
      <c r="AA420" s="50">
        <f t="shared" si="18"/>
        <v>0</v>
      </c>
    </row>
    <row r="421" spans="1:27" s="48" customFormat="1" ht="23.25" hidden="1" x14ac:dyDescent="0.35">
      <c r="A421" s="182"/>
      <c r="B421" s="183"/>
      <c r="C421" s="183"/>
      <c r="D421" s="183"/>
      <c r="E421" s="184"/>
      <c r="F421" s="184"/>
      <c r="G421" s="185"/>
      <c r="H421" s="186"/>
      <c r="I421" s="187"/>
      <c r="J421" s="188"/>
      <c r="K421" s="189"/>
      <c r="L421" s="189"/>
      <c r="M421" s="189"/>
      <c r="N421" s="189"/>
      <c r="O421" s="190"/>
      <c r="P421" s="591"/>
      <c r="Q421" s="191"/>
      <c r="R421" s="610"/>
      <c r="S421" s="372"/>
      <c r="T421" s="372"/>
      <c r="U421" s="374"/>
      <c r="V421" s="246"/>
      <c r="W421" s="193"/>
      <c r="X421" s="194"/>
      <c r="Z421" s="49"/>
      <c r="AA421" s="50">
        <f t="shared" si="18"/>
        <v>0</v>
      </c>
    </row>
    <row r="422" spans="1:27" s="48" customFormat="1" ht="20.25" hidden="1" customHeight="1" x14ac:dyDescent="0.35">
      <c r="A422" s="65">
        <v>2</v>
      </c>
      <c r="B422" s="66">
        <v>0</v>
      </c>
      <c r="C422" s="66">
        <v>4</v>
      </c>
      <c r="D422" s="66">
        <v>4</v>
      </c>
      <c r="E422" s="67"/>
      <c r="F422" s="67"/>
      <c r="G422" s="635" t="s">
        <v>605</v>
      </c>
      <c r="H422" s="635"/>
      <c r="I422" s="636"/>
      <c r="J422" s="153"/>
      <c r="K422" s="70"/>
      <c r="L422" s="80"/>
      <c r="M422" s="80"/>
      <c r="N422" s="80"/>
      <c r="O422" s="174"/>
      <c r="P422" s="592"/>
      <c r="Q422" s="195">
        <f>Q1051+Q1053+Q1052</f>
        <v>0</v>
      </c>
      <c r="R422" s="210">
        <f>Q422</f>
        <v>0</v>
      </c>
      <c r="S422" s="372"/>
      <c r="T422" s="134"/>
      <c r="U422" s="44"/>
      <c r="V422" s="61"/>
      <c r="W422" s="136"/>
      <c r="X422" s="137"/>
      <c r="Z422" s="49">
        <v>350000000</v>
      </c>
      <c r="AA422" s="50">
        <f t="shared" si="18"/>
        <v>-350000000</v>
      </c>
    </row>
    <row r="423" spans="1:27" s="48" customFormat="1" ht="25.5" hidden="1" x14ac:dyDescent="0.35">
      <c r="A423" s="83">
        <v>2</v>
      </c>
      <c r="B423" s="84">
        <v>0</v>
      </c>
      <c r="C423" s="84">
        <v>4</v>
      </c>
      <c r="D423" s="84">
        <v>4</v>
      </c>
      <c r="E423" s="67" t="s">
        <v>53</v>
      </c>
      <c r="F423" s="67"/>
      <c r="G423" s="290" t="s">
        <v>606</v>
      </c>
      <c r="H423" s="78"/>
      <c r="I423" s="152"/>
      <c r="J423" s="153"/>
      <c r="K423" s="70"/>
      <c r="L423" s="70"/>
      <c r="M423" s="70"/>
      <c r="N423" s="70"/>
      <c r="O423" s="154"/>
      <c r="P423" s="591"/>
      <c r="Q423" s="155">
        <f>SUM(Q424:Q435)</f>
        <v>0</v>
      </c>
      <c r="R423" s="608">
        <f>SUM(R424:R435)</f>
        <v>0</v>
      </c>
      <c r="S423" s="372"/>
      <c r="T423" s="134"/>
      <c r="U423" s="112"/>
      <c r="V423" s="61"/>
      <c r="W423" s="156"/>
      <c r="X423" s="157"/>
      <c r="Z423" s="49">
        <v>0</v>
      </c>
      <c r="AA423" s="50">
        <f t="shared" si="18"/>
        <v>0</v>
      </c>
    </row>
    <row r="424" spans="1:27" ht="23.25" hidden="1" x14ac:dyDescent="0.35">
      <c r="A424" s="92"/>
      <c r="B424" s="93"/>
      <c r="C424" s="93"/>
      <c r="D424" s="93"/>
      <c r="E424" s="85"/>
      <c r="F424" s="85"/>
      <c r="G424" s="168"/>
      <c r="H424" s="129" t="s">
        <v>607</v>
      </c>
      <c r="I424" s="124" t="s">
        <v>608</v>
      </c>
      <c r="J424" s="158"/>
      <c r="K424" s="90"/>
      <c r="L424" s="90"/>
      <c r="M424" s="90"/>
      <c r="N424" s="90"/>
      <c r="O424" s="196"/>
      <c r="P424" s="532"/>
      <c r="Q424" s="159"/>
      <c r="R424" s="609">
        <f t="shared" ref="R424:R435" si="19">+N424+Q424-L424</f>
        <v>0</v>
      </c>
      <c r="S424" s="372"/>
      <c r="T424" s="134"/>
      <c r="U424" s="60"/>
      <c r="V424" s="61"/>
      <c r="W424" s="136"/>
      <c r="X424" s="137"/>
      <c r="Z424" s="64"/>
      <c r="AA424" s="50">
        <f t="shared" si="18"/>
        <v>0</v>
      </c>
    </row>
    <row r="425" spans="1:27" ht="23.25" hidden="1" x14ac:dyDescent="0.35">
      <c r="A425" s="92"/>
      <c r="B425" s="93"/>
      <c r="C425" s="93"/>
      <c r="D425" s="93"/>
      <c r="E425" s="85"/>
      <c r="F425" s="85"/>
      <c r="G425" s="168"/>
      <c r="H425" s="165" t="s">
        <v>609</v>
      </c>
      <c r="I425" s="124" t="s">
        <v>610</v>
      </c>
      <c r="J425" s="158"/>
      <c r="K425" s="90"/>
      <c r="L425" s="90"/>
      <c r="M425" s="90"/>
      <c r="N425" s="90"/>
      <c r="O425" s="196"/>
      <c r="P425" s="532"/>
      <c r="Q425" s="159"/>
      <c r="R425" s="609">
        <f t="shared" si="19"/>
        <v>0</v>
      </c>
      <c r="S425" s="372"/>
      <c r="T425" s="134"/>
      <c r="U425" s="60"/>
      <c r="V425" s="61"/>
      <c r="W425" s="156"/>
      <c r="X425" s="157"/>
      <c r="Z425" s="64"/>
      <c r="AA425" s="50">
        <f t="shared" si="18"/>
        <v>0</v>
      </c>
    </row>
    <row r="426" spans="1:27" ht="23.25" hidden="1" x14ac:dyDescent="0.35">
      <c r="A426" s="92"/>
      <c r="B426" s="93"/>
      <c r="C426" s="93"/>
      <c r="D426" s="93"/>
      <c r="E426" s="85"/>
      <c r="F426" s="85"/>
      <c r="G426" s="168"/>
      <c r="H426" s="165" t="s">
        <v>609</v>
      </c>
      <c r="I426" s="124" t="s">
        <v>611</v>
      </c>
      <c r="J426" s="158"/>
      <c r="K426" s="90"/>
      <c r="L426" s="90"/>
      <c r="M426" s="90"/>
      <c r="N426" s="90"/>
      <c r="O426" s="196"/>
      <c r="P426" s="532"/>
      <c r="Q426" s="159"/>
      <c r="R426" s="609">
        <f t="shared" si="19"/>
        <v>0</v>
      </c>
      <c r="S426" s="372"/>
      <c r="T426" s="134"/>
      <c r="U426" s="60"/>
      <c r="V426" s="61"/>
      <c r="W426" s="136"/>
      <c r="X426" s="137"/>
      <c r="Z426" s="64"/>
      <c r="AA426" s="50">
        <f t="shared" si="18"/>
        <v>0</v>
      </c>
    </row>
    <row r="427" spans="1:27" ht="23.25" hidden="1" x14ac:dyDescent="0.35">
      <c r="A427" s="92"/>
      <c r="B427" s="93"/>
      <c r="C427" s="93"/>
      <c r="D427" s="93"/>
      <c r="E427" s="85"/>
      <c r="F427" s="85"/>
      <c r="G427" s="168"/>
      <c r="H427" s="165" t="s">
        <v>612</v>
      </c>
      <c r="I427" s="124" t="s">
        <v>613</v>
      </c>
      <c r="J427" s="158"/>
      <c r="K427" s="90"/>
      <c r="L427" s="90"/>
      <c r="M427" s="90"/>
      <c r="N427" s="90"/>
      <c r="O427" s="196"/>
      <c r="P427" s="532"/>
      <c r="Q427" s="159"/>
      <c r="R427" s="609">
        <f t="shared" si="19"/>
        <v>0</v>
      </c>
      <c r="S427" s="372"/>
      <c r="T427" s="134"/>
      <c r="U427" s="60"/>
      <c r="V427" s="61"/>
      <c r="W427" s="156"/>
      <c r="X427" s="157"/>
      <c r="Z427" s="64"/>
      <c r="AA427" s="50">
        <f t="shared" si="18"/>
        <v>0</v>
      </c>
    </row>
    <row r="428" spans="1:27" ht="23.25" hidden="1" x14ac:dyDescent="0.35">
      <c r="A428" s="92"/>
      <c r="B428" s="93"/>
      <c r="C428" s="93"/>
      <c r="D428" s="93"/>
      <c r="E428" s="85"/>
      <c r="F428" s="85"/>
      <c r="G428" s="168"/>
      <c r="H428" s="165" t="s">
        <v>612</v>
      </c>
      <c r="I428" s="124" t="s">
        <v>614</v>
      </c>
      <c r="J428" s="158"/>
      <c r="K428" s="90"/>
      <c r="L428" s="90"/>
      <c r="M428" s="90"/>
      <c r="N428" s="90"/>
      <c r="O428" s="196"/>
      <c r="P428" s="532"/>
      <c r="Q428" s="159"/>
      <c r="R428" s="609">
        <f t="shared" si="19"/>
        <v>0</v>
      </c>
      <c r="S428" s="372"/>
      <c r="T428" s="134"/>
      <c r="U428" s="60"/>
      <c r="V428" s="61"/>
      <c r="W428" s="156"/>
      <c r="X428" s="157"/>
      <c r="Z428" s="64"/>
      <c r="AA428" s="50">
        <f t="shared" si="18"/>
        <v>0</v>
      </c>
    </row>
    <row r="429" spans="1:27" ht="23.25" hidden="1" x14ac:dyDescent="0.35">
      <c r="A429" s="92"/>
      <c r="B429" s="93"/>
      <c r="C429" s="93"/>
      <c r="D429" s="93"/>
      <c r="E429" s="85"/>
      <c r="F429" s="85"/>
      <c r="G429" s="168"/>
      <c r="H429" s="165" t="s">
        <v>615</v>
      </c>
      <c r="I429" s="124" t="s">
        <v>616</v>
      </c>
      <c r="J429" s="158"/>
      <c r="K429" s="90"/>
      <c r="L429" s="90"/>
      <c r="M429" s="90"/>
      <c r="N429" s="90"/>
      <c r="O429" s="196"/>
      <c r="P429" s="532"/>
      <c r="Q429" s="159"/>
      <c r="R429" s="609">
        <f t="shared" si="19"/>
        <v>0</v>
      </c>
      <c r="S429" s="372"/>
      <c r="T429" s="134"/>
      <c r="U429" s="60"/>
      <c r="V429" s="61"/>
      <c r="W429" s="156"/>
      <c r="X429" s="157"/>
      <c r="Z429" s="64"/>
      <c r="AA429" s="50">
        <f t="shared" si="18"/>
        <v>0</v>
      </c>
    </row>
    <row r="430" spans="1:27" ht="23.25" hidden="1" x14ac:dyDescent="0.35">
      <c r="A430" s="92"/>
      <c r="B430" s="93"/>
      <c r="C430" s="93"/>
      <c r="D430" s="93"/>
      <c r="E430" s="85"/>
      <c r="F430" s="85"/>
      <c r="G430" s="168"/>
      <c r="H430" s="129" t="s">
        <v>617</v>
      </c>
      <c r="I430" s="124" t="s">
        <v>618</v>
      </c>
      <c r="J430" s="158"/>
      <c r="K430" s="90"/>
      <c r="L430" s="90"/>
      <c r="M430" s="90"/>
      <c r="N430" s="90"/>
      <c r="O430" s="196"/>
      <c r="P430" s="532"/>
      <c r="Q430" s="159"/>
      <c r="R430" s="609">
        <f t="shared" si="19"/>
        <v>0</v>
      </c>
      <c r="S430" s="372"/>
      <c r="T430" s="134"/>
      <c r="U430" s="60"/>
      <c r="V430" s="61"/>
      <c r="W430" s="156"/>
      <c r="X430" s="157"/>
      <c r="Z430" s="64"/>
      <c r="AA430" s="50">
        <f t="shared" si="18"/>
        <v>0</v>
      </c>
    </row>
    <row r="431" spans="1:27" ht="23.25" hidden="1" x14ac:dyDescent="0.35">
      <c r="A431" s="92"/>
      <c r="B431" s="93"/>
      <c r="C431" s="93"/>
      <c r="D431" s="93"/>
      <c r="E431" s="85"/>
      <c r="F431" s="85"/>
      <c r="G431" s="168"/>
      <c r="H431" s="129" t="s">
        <v>617</v>
      </c>
      <c r="I431" s="124" t="s">
        <v>619</v>
      </c>
      <c r="J431" s="158"/>
      <c r="K431" s="90"/>
      <c r="L431" s="90"/>
      <c r="M431" s="90"/>
      <c r="N431" s="90"/>
      <c r="O431" s="196"/>
      <c r="P431" s="532"/>
      <c r="Q431" s="159"/>
      <c r="R431" s="609">
        <f t="shared" si="19"/>
        <v>0</v>
      </c>
      <c r="S431" s="372"/>
      <c r="T431" s="134"/>
      <c r="U431" s="60"/>
      <c r="V431" s="61"/>
      <c r="W431" s="156"/>
      <c r="X431" s="157"/>
      <c r="Z431" s="64"/>
      <c r="AA431" s="50">
        <f t="shared" si="18"/>
        <v>0</v>
      </c>
    </row>
    <row r="432" spans="1:27" ht="23.25" hidden="1" x14ac:dyDescent="0.35">
      <c r="A432" s="92"/>
      <c r="B432" s="93"/>
      <c r="C432" s="93"/>
      <c r="D432" s="93"/>
      <c r="E432" s="85"/>
      <c r="F432" s="85"/>
      <c r="G432" s="168"/>
      <c r="H432" s="129" t="s">
        <v>612</v>
      </c>
      <c r="I432" s="124" t="s">
        <v>620</v>
      </c>
      <c r="J432" s="158"/>
      <c r="K432" s="90"/>
      <c r="L432" s="90"/>
      <c r="M432" s="90"/>
      <c r="N432" s="90"/>
      <c r="O432" s="196"/>
      <c r="P432" s="532"/>
      <c r="Q432" s="159"/>
      <c r="R432" s="609">
        <f t="shared" si="19"/>
        <v>0</v>
      </c>
      <c r="S432" s="372"/>
      <c r="T432" s="134"/>
      <c r="U432" s="60"/>
      <c r="V432" s="61"/>
      <c r="W432" s="156"/>
      <c r="X432" s="157"/>
      <c r="Z432" s="64"/>
      <c r="AA432" s="50">
        <f t="shared" si="18"/>
        <v>0</v>
      </c>
    </row>
    <row r="433" spans="1:27" ht="23.25" hidden="1" x14ac:dyDescent="0.35">
      <c r="A433" s="92"/>
      <c r="B433" s="93"/>
      <c r="C433" s="93"/>
      <c r="D433" s="93"/>
      <c r="E433" s="85"/>
      <c r="F433" s="85"/>
      <c r="G433" s="168"/>
      <c r="H433" s="129" t="s">
        <v>609</v>
      </c>
      <c r="I433" s="124" t="s">
        <v>621</v>
      </c>
      <c r="J433" s="158"/>
      <c r="K433" s="90"/>
      <c r="L433" s="90"/>
      <c r="M433" s="90"/>
      <c r="N433" s="90"/>
      <c r="O433" s="196"/>
      <c r="P433" s="532"/>
      <c r="Q433" s="159"/>
      <c r="R433" s="609">
        <f t="shared" si="19"/>
        <v>0</v>
      </c>
      <c r="S433" s="372"/>
      <c r="T433" s="134"/>
      <c r="U433" s="60"/>
      <c r="V433" s="61"/>
      <c r="W433" s="156"/>
      <c r="X433" s="157"/>
      <c r="Z433" s="64"/>
      <c r="AA433" s="50">
        <f t="shared" si="18"/>
        <v>0</v>
      </c>
    </row>
    <row r="434" spans="1:27" ht="23.25" hidden="1" x14ac:dyDescent="0.35">
      <c r="A434" s="92"/>
      <c r="B434" s="93"/>
      <c r="C434" s="93"/>
      <c r="D434" s="93"/>
      <c r="E434" s="85"/>
      <c r="F434" s="85"/>
      <c r="G434" s="168"/>
      <c r="H434" s="165" t="s">
        <v>612</v>
      </c>
      <c r="I434" s="124" t="s">
        <v>622</v>
      </c>
      <c r="J434" s="158"/>
      <c r="K434" s="90"/>
      <c r="L434" s="90"/>
      <c r="M434" s="90"/>
      <c r="N434" s="90"/>
      <c r="O434" s="196"/>
      <c r="P434" s="532"/>
      <c r="Q434" s="159"/>
      <c r="R434" s="609">
        <f t="shared" si="19"/>
        <v>0</v>
      </c>
      <c r="S434" s="372"/>
      <c r="T434" s="134"/>
      <c r="U434" s="60"/>
      <c r="V434" s="61"/>
      <c r="W434" s="136"/>
      <c r="X434" s="137"/>
      <c r="Z434" s="64"/>
      <c r="AA434" s="50">
        <f t="shared" si="18"/>
        <v>0</v>
      </c>
    </row>
    <row r="435" spans="1:27" ht="23.25" hidden="1" x14ac:dyDescent="0.35">
      <c r="A435" s="92"/>
      <c r="B435" s="93"/>
      <c r="C435" s="93"/>
      <c r="D435" s="93"/>
      <c r="E435" s="85"/>
      <c r="F435" s="85"/>
      <c r="G435" s="168"/>
      <c r="H435" s="165" t="s">
        <v>623</v>
      </c>
      <c r="I435" s="124" t="s">
        <v>624</v>
      </c>
      <c r="J435" s="158"/>
      <c r="K435" s="90"/>
      <c r="L435" s="90"/>
      <c r="M435" s="90"/>
      <c r="N435" s="90"/>
      <c r="O435" s="196"/>
      <c r="P435" s="532"/>
      <c r="Q435" s="159"/>
      <c r="R435" s="609">
        <f t="shared" si="19"/>
        <v>0</v>
      </c>
      <c r="S435" s="372"/>
      <c r="T435" s="134"/>
      <c r="U435" s="60"/>
      <c r="V435" s="61"/>
      <c r="W435" s="156"/>
      <c r="X435" s="157"/>
      <c r="Z435" s="64"/>
      <c r="AA435" s="50">
        <f t="shared" si="18"/>
        <v>0</v>
      </c>
    </row>
    <row r="436" spans="1:27" s="48" customFormat="1" ht="23.25" hidden="1" x14ac:dyDescent="0.35">
      <c r="A436" s="83"/>
      <c r="B436" s="84"/>
      <c r="C436" s="84"/>
      <c r="D436" s="84"/>
      <c r="E436" s="176"/>
      <c r="F436" s="176"/>
      <c r="G436" s="365"/>
      <c r="H436" s="197"/>
      <c r="I436" s="152"/>
      <c r="J436" s="153"/>
      <c r="K436" s="70"/>
      <c r="L436" s="70"/>
      <c r="M436" s="70"/>
      <c r="N436" s="70"/>
      <c r="O436" s="198"/>
      <c r="P436" s="591"/>
      <c r="Q436" s="155"/>
      <c r="R436" s="608"/>
      <c r="S436" s="372"/>
      <c r="T436" s="134"/>
      <c r="U436" s="112"/>
      <c r="V436" s="61"/>
      <c r="W436" s="136"/>
      <c r="X436" s="137"/>
      <c r="Z436" s="49"/>
      <c r="AA436" s="50">
        <f t="shared" si="18"/>
        <v>0</v>
      </c>
    </row>
    <row r="437" spans="1:27" s="48" customFormat="1" ht="23.25" hidden="1" x14ac:dyDescent="0.35">
      <c r="A437" s="83">
        <v>2</v>
      </c>
      <c r="B437" s="84">
        <v>0</v>
      </c>
      <c r="C437" s="84">
        <v>4</v>
      </c>
      <c r="D437" s="84">
        <v>4</v>
      </c>
      <c r="E437" s="67" t="s">
        <v>62</v>
      </c>
      <c r="F437" s="67"/>
      <c r="G437" s="365" t="s">
        <v>625</v>
      </c>
      <c r="H437" s="78"/>
      <c r="I437" s="152"/>
      <c r="J437" s="153"/>
      <c r="K437" s="70"/>
      <c r="L437" s="70"/>
      <c r="M437" s="70"/>
      <c r="N437" s="70"/>
      <c r="O437" s="199"/>
      <c r="P437" s="591"/>
      <c r="Q437" s="155">
        <f>SUM(Q438:Q453)</f>
        <v>0</v>
      </c>
      <c r="R437" s="608">
        <f>SUM(R438:R453)</f>
        <v>0</v>
      </c>
      <c r="S437" s="372"/>
      <c r="T437" s="134"/>
      <c r="U437" s="112"/>
      <c r="V437" s="61"/>
      <c r="W437" s="156"/>
      <c r="X437" s="157"/>
      <c r="Z437" s="49">
        <v>0</v>
      </c>
      <c r="AA437" s="50">
        <f t="shared" si="18"/>
        <v>0</v>
      </c>
    </row>
    <row r="438" spans="1:27" ht="23.25" hidden="1" x14ac:dyDescent="0.35">
      <c r="A438" s="92"/>
      <c r="B438" s="93"/>
      <c r="C438" s="93"/>
      <c r="D438" s="93"/>
      <c r="E438" s="85"/>
      <c r="F438" s="85"/>
      <c r="G438" s="168"/>
      <c r="H438" s="165" t="s">
        <v>626</v>
      </c>
      <c r="I438" s="124" t="s">
        <v>627</v>
      </c>
      <c r="J438" s="158"/>
      <c r="K438" s="90"/>
      <c r="L438" s="90"/>
      <c r="M438" s="90"/>
      <c r="N438" s="90"/>
      <c r="O438" s="196"/>
      <c r="P438" s="532"/>
      <c r="Q438" s="159"/>
      <c r="R438" s="609">
        <f t="shared" ref="R438:R453" si="20">+N438+Q438-L438</f>
        <v>0</v>
      </c>
      <c r="S438" s="372"/>
      <c r="T438" s="134"/>
      <c r="U438" s="60"/>
      <c r="V438" s="61"/>
      <c r="W438" s="136"/>
      <c r="X438" s="137"/>
      <c r="Z438" s="64"/>
      <c r="AA438" s="50">
        <f t="shared" si="18"/>
        <v>0</v>
      </c>
    </row>
    <row r="439" spans="1:27" ht="23.25" hidden="1" x14ac:dyDescent="0.35">
      <c r="A439" s="92"/>
      <c r="B439" s="93"/>
      <c r="C439" s="93"/>
      <c r="D439" s="93"/>
      <c r="E439" s="85"/>
      <c r="F439" s="85"/>
      <c r="G439" s="168"/>
      <c r="H439" s="165" t="s">
        <v>626</v>
      </c>
      <c r="I439" s="124" t="s">
        <v>628</v>
      </c>
      <c r="J439" s="158"/>
      <c r="K439" s="90"/>
      <c r="L439" s="90"/>
      <c r="M439" s="90"/>
      <c r="N439" s="90"/>
      <c r="O439" s="196"/>
      <c r="P439" s="532"/>
      <c r="Q439" s="159"/>
      <c r="R439" s="609">
        <f t="shared" si="20"/>
        <v>0</v>
      </c>
      <c r="S439" s="372"/>
      <c r="T439" s="134"/>
      <c r="U439" s="60"/>
      <c r="V439" s="61"/>
      <c r="W439" s="156"/>
      <c r="X439" s="157"/>
      <c r="Z439" s="64"/>
      <c r="AA439" s="50">
        <f t="shared" si="18"/>
        <v>0</v>
      </c>
    </row>
    <row r="440" spans="1:27" ht="23.25" hidden="1" x14ac:dyDescent="0.35">
      <c r="A440" s="92"/>
      <c r="B440" s="93"/>
      <c r="C440" s="93"/>
      <c r="D440" s="93"/>
      <c r="E440" s="85"/>
      <c r="F440" s="85"/>
      <c r="G440" s="168"/>
      <c r="H440" s="165" t="s">
        <v>626</v>
      </c>
      <c r="I440" s="124" t="s">
        <v>629</v>
      </c>
      <c r="J440" s="158"/>
      <c r="K440" s="90"/>
      <c r="L440" s="90"/>
      <c r="M440" s="90"/>
      <c r="N440" s="90"/>
      <c r="O440" s="196"/>
      <c r="P440" s="532"/>
      <c r="Q440" s="159"/>
      <c r="R440" s="609">
        <f t="shared" si="20"/>
        <v>0</v>
      </c>
      <c r="S440" s="372"/>
      <c r="T440" s="134"/>
      <c r="U440" s="60"/>
      <c r="V440" s="61"/>
      <c r="W440" s="156"/>
      <c r="X440" s="157"/>
      <c r="Z440" s="64"/>
      <c r="AA440" s="50">
        <f t="shared" si="18"/>
        <v>0</v>
      </c>
    </row>
    <row r="441" spans="1:27" ht="23.25" hidden="1" x14ac:dyDescent="0.35">
      <c r="A441" s="92"/>
      <c r="B441" s="93"/>
      <c r="C441" s="93"/>
      <c r="D441" s="93"/>
      <c r="E441" s="85"/>
      <c r="F441" s="85"/>
      <c r="G441" s="168"/>
      <c r="H441" s="165" t="s">
        <v>630</v>
      </c>
      <c r="I441" s="124" t="s">
        <v>631</v>
      </c>
      <c r="J441" s="158"/>
      <c r="K441" s="90"/>
      <c r="L441" s="90"/>
      <c r="M441" s="90"/>
      <c r="N441" s="90"/>
      <c r="O441" s="196"/>
      <c r="P441" s="532"/>
      <c r="Q441" s="159"/>
      <c r="R441" s="609">
        <f t="shared" si="20"/>
        <v>0</v>
      </c>
      <c r="S441" s="372"/>
      <c r="T441" s="134"/>
      <c r="U441" s="60"/>
      <c r="V441" s="61"/>
      <c r="W441" s="156"/>
      <c r="X441" s="157"/>
      <c r="Z441" s="64"/>
      <c r="AA441" s="50">
        <f t="shared" si="18"/>
        <v>0</v>
      </c>
    </row>
    <row r="442" spans="1:27" ht="23.25" hidden="1" x14ac:dyDescent="0.35">
      <c r="A442" s="92"/>
      <c r="B442" s="93"/>
      <c r="C442" s="93"/>
      <c r="D442" s="93"/>
      <c r="E442" s="85"/>
      <c r="F442" s="85"/>
      <c r="G442" s="168"/>
      <c r="H442" s="129" t="s">
        <v>632</v>
      </c>
      <c r="I442" s="124" t="s">
        <v>633</v>
      </c>
      <c r="J442" s="158"/>
      <c r="K442" s="90"/>
      <c r="L442" s="90"/>
      <c r="M442" s="90"/>
      <c r="N442" s="90"/>
      <c r="O442" s="196"/>
      <c r="P442" s="532"/>
      <c r="Q442" s="159"/>
      <c r="R442" s="609">
        <f t="shared" si="20"/>
        <v>0</v>
      </c>
      <c r="S442" s="372"/>
      <c r="T442" s="134"/>
      <c r="U442" s="60"/>
      <c r="V442" s="61"/>
      <c r="W442" s="156"/>
      <c r="X442" s="157"/>
      <c r="Z442" s="64"/>
      <c r="AA442" s="50">
        <f t="shared" si="18"/>
        <v>0</v>
      </c>
    </row>
    <row r="443" spans="1:27" ht="23.25" hidden="1" x14ac:dyDescent="0.35">
      <c r="A443" s="92"/>
      <c r="B443" s="93"/>
      <c r="C443" s="93"/>
      <c r="D443" s="93"/>
      <c r="E443" s="85"/>
      <c r="F443" s="85"/>
      <c r="G443" s="168"/>
      <c r="H443" s="165" t="s">
        <v>634</v>
      </c>
      <c r="I443" s="124" t="s">
        <v>635</v>
      </c>
      <c r="J443" s="158"/>
      <c r="K443" s="90"/>
      <c r="L443" s="90"/>
      <c r="M443" s="90"/>
      <c r="N443" s="90"/>
      <c r="O443" s="196"/>
      <c r="P443" s="532"/>
      <c r="Q443" s="159"/>
      <c r="R443" s="609">
        <f t="shared" si="20"/>
        <v>0</v>
      </c>
      <c r="S443" s="372"/>
      <c r="T443" s="134"/>
      <c r="U443" s="60"/>
      <c r="V443" s="61"/>
      <c r="W443" s="156"/>
      <c r="X443" s="157"/>
      <c r="Z443" s="64"/>
      <c r="AA443" s="50">
        <f t="shared" si="18"/>
        <v>0</v>
      </c>
    </row>
    <row r="444" spans="1:27" ht="23.25" hidden="1" x14ac:dyDescent="0.35">
      <c r="A444" s="92"/>
      <c r="B444" s="93"/>
      <c r="C444" s="93"/>
      <c r="D444" s="93"/>
      <c r="E444" s="85"/>
      <c r="F444" s="85"/>
      <c r="G444" s="168"/>
      <c r="H444" s="165" t="s">
        <v>636</v>
      </c>
      <c r="I444" s="124" t="s">
        <v>637</v>
      </c>
      <c r="J444" s="158"/>
      <c r="K444" s="90"/>
      <c r="L444" s="90"/>
      <c r="M444" s="90"/>
      <c r="N444" s="90"/>
      <c r="O444" s="196"/>
      <c r="P444" s="532"/>
      <c r="Q444" s="159"/>
      <c r="R444" s="609">
        <f t="shared" si="20"/>
        <v>0</v>
      </c>
      <c r="S444" s="372"/>
      <c r="T444" s="134"/>
      <c r="U444" s="60"/>
      <c r="V444" s="61"/>
      <c r="W444" s="156"/>
      <c r="X444" s="157"/>
      <c r="Z444" s="64"/>
      <c r="AA444" s="50">
        <f t="shared" si="18"/>
        <v>0</v>
      </c>
    </row>
    <row r="445" spans="1:27" ht="23.25" hidden="1" x14ac:dyDescent="0.35">
      <c r="A445" s="92"/>
      <c r="B445" s="93"/>
      <c r="C445" s="93"/>
      <c r="D445" s="93"/>
      <c r="E445" s="85"/>
      <c r="F445" s="85"/>
      <c r="G445" s="168"/>
      <c r="H445" s="129" t="s">
        <v>638</v>
      </c>
      <c r="I445" s="124" t="s">
        <v>639</v>
      </c>
      <c r="J445" s="158"/>
      <c r="K445" s="90"/>
      <c r="L445" s="90"/>
      <c r="M445" s="90"/>
      <c r="N445" s="90"/>
      <c r="O445" s="196"/>
      <c r="P445" s="532"/>
      <c r="Q445" s="159"/>
      <c r="R445" s="609">
        <f t="shared" si="20"/>
        <v>0</v>
      </c>
      <c r="S445" s="372"/>
      <c r="T445" s="134"/>
      <c r="U445" s="60"/>
      <c r="V445" s="61"/>
      <c r="W445" s="156"/>
      <c r="X445" s="157"/>
      <c r="Z445" s="64"/>
      <c r="AA445" s="50">
        <f t="shared" si="18"/>
        <v>0</v>
      </c>
    </row>
    <row r="446" spans="1:27" ht="23.25" hidden="1" x14ac:dyDescent="0.35">
      <c r="A446" s="92"/>
      <c r="B446" s="93"/>
      <c r="C446" s="93"/>
      <c r="D446" s="93"/>
      <c r="E446" s="85"/>
      <c r="F446" s="85"/>
      <c r="G446" s="168"/>
      <c r="H446" s="129" t="s">
        <v>640</v>
      </c>
      <c r="I446" s="124" t="s">
        <v>641</v>
      </c>
      <c r="J446" s="158"/>
      <c r="K446" s="90"/>
      <c r="L446" s="90"/>
      <c r="M446" s="90"/>
      <c r="N446" s="90"/>
      <c r="O446" s="196"/>
      <c r="P446" s="532"/>
      <c r="Q446" s="159"/>
      <c r="R446" s="609">
        <f t="shared" si="20"/>
        <v>0</v>
      </c>
      <c r="S446" s="372"/>
      <c r="T446" s="134"/>
      <c r="U446" s="60"/>
      <c r="V446" s="61"/>
      <c r="W446" s="136"/>
      <c r="X446" s="137"/>
      <c r="Z446" s="64"/>
      <c r="AA446" s="50">
        <f t="shared" si="18"/>
        <v>0</v>
      </c>
    </row>
    <row r="447" spans="1:27" ht="23.25" hidden="1" x14ac:dyDescent="0.35">
      <c r="A447" s="92"/>
      <c r="B447" s="93"/>
      <c r="C447" s="93"/>
      <c r="D447" s="93"/>
      <c r="E447" s="85"/>
      <c r="F447" s="85"/>
      <c r="G447" s="168"/>
      <c r="H447" s="129" t="s">
        <v>642</v>
      </c>
      <c r="I447" s="124" t="s">
        <v>643</v>
      </c>
      <c r="J447" s="158"/>
      <c r="K447" s="90"/>
      <c r="L447" s="90"/>
      <c r="M447" s="90"/>
      <c r="N447" s="90"/>
      <c r="O447" s="196"/>
      <c r="P447" s="532"/>
      <c r="Q447" s="159"/>
      <c r="R447" s="609">
        <f t="shared" si="20"/>
        <v>0</v>
      </c>
      <c r="S447" s="372"/>
      <c r="T447" s="134"/>
      <c r="U447" s="60"/>
      <c r="V447" s="61"/>
      <c r="W447" s="156"/>
      <c r="X447" s="157"/>
      <c r="Z447" s="64"/>
      <c r="AA447" s="50">
        <f t="shared" si="18"/>
        <v>0</v>
      </c>
    </row>
    <row r="448" spans="1:27" ht="23.25" hidden="1" x14ac:dyDescent="0.35">
      <c r="A448" s="92"/>
      <c r="B448" s="93"/>
      <c r="C448" s="93"/>
      <c r="D448" s="93"/>
      <c r="E448" s="85"/>
      <c r="F448" s="85"/>
      <c r="G448" s="168"/>
      <c r="H448" s="129" t="s">
        <v>644</v>
      </c>
      <c r="I448" s="124" t="s">
        <v>645</v>
      </c>
      <c r="J448" s="158"/>
      <c r="K448" s="90"/>
      <c r="L448" s="90"/>
      <c r="M448" s="90"/>
      <c r="N448" s="90"/>
      <c r="O448" s="196"/>
      <c r="P448" s="532"/>
      <c r="Q448" s="159"/>
      <c r="R448" s="609">
        <f t="shared" si="20"/>
        <v>0</v>
      </c>
      <c r="S448" s="372"/>
      <c r="T448" s="134"/>
      <c r="U448" s="60"/>
      <c r="V448" s="61"/>
      <c r="W448" s="136"/>
      <c r="X448" s="137"/>
      <c r="Z448" s="64"/>
      <c r="AA448" s="50">
        <f t="shared" si="18"/>
        <v>0</v>
      </c>
    </row>
    <row r="449" spans="1:27" ht="23.25" hidden="1" x14ac:dyDescent="0.35">
      <c r="A449" s="92"/>
      <c r="B449" s="93"/>
      <c r="C449" s="93"/>
      <c r="D449" s="93"/>
      <c r="E449" s="85"/>
      <c r="F449" s="85"/>
      <c r="G449" s="168"/>
      <c r="H449" s="165" t="s">
        <v>646</v>
      </c>
      <c r="I449" s="124" t="s">
        <v>647</v>
      </c>
      <c r="J449" s="158"/>
      <c r="K449" s="90"/>
      <c r="L449" s="90"/>
      <c r="M449" s="90"/>
      <c r="N449" s="90"/>
      <c r="O449" s="196"/>
      <c r="P449" s="532"/>
      <c r="Q449" s="159"/>
      <c r="R449" s="609">
        <f t="shared" si="20"/>
        <v>0</v>
      </c>
      <c r="S449" s="372"/>
      <c r="T449" s="134"/>
      <c r="U449" s="60"/>
      <c r="V449" s="61"/>
      <c r="W449" s="156"/>
      <c r="X449" s="157"/>
      <c r="Z449" s="64"/>
      <c r="AA449" s="50">
        <f t="shared" si="18"/>
        <v>0</v>
      </c>
    </row>
    <row r="450" spans="1:27" ht="23.25" hidden="1" x14ac:dyDescent="0.35">
      <c r="A450" s="92"/>
      <c r="B450" s="93"/>
      <c r="C450" s="93"/>
      <c r="D450" s="93"/>
      <c r="E450" s="85"/>
      <c r="F450" s="85"/>
      <c r="G450" s="168"/>
      <c r="H450" s="165" t="s">
        <v>648</v>
      </c>
      <c r="I450" s="124" t="s">
        <v>649</v>
      </c>
      <c r="J450" s="158"/>
      <c r="K450" s="90"/>
      <c r="L450" s="90"/>
      <c r="M450" s="90"/>
      <c r="N450" s="90"/>
      <c r="O450" s="196"/>
      <c r="P450" s="532"/>
      <c r="Q450" s="159"/>
      <c r="R450" s="609">
        <f t="shared" si="20"/>
        <v>0</v>
      </c>
      <c r="S450" s="372"/>
      <c r="T450" s="134"/>
      <c r="U450" s="60"/>
      <c r="V450" s="61"/>
      <c r="W450" s="136"/>
      <c r="X450" s="137"/>
      <c r="Z450" s="64"/>
      <c r="AA450" s="50">
        <f t="shared" si="18"/>
        <v>0</v>
      </c>
    </row>
    <row r="451" spans="1:27" ht="23.25" hidden="1" x14ac:dyDescent="0.35">
      <c r="A451" s="92"/>
      <c r="B451" s="93"/>
      <c r="C451" s="93"/>
      <c r="D451" s="93"/>
      <c r="E451" s="85"/>
      <c r="F451" s="85"/>
      <c r="G451" s="168"/>
      <c r="H451" s="165" t="s">
        <v>650</v>
      </c>
      <c r="I451" s="124" t="s">
        <v>651</v>
      </c>
      <c r="J451" s="158"/>
      <c r="K451" s="90"/>
      <c r="L451" s="90"/>
      <c r="M451" s="90"/>
      <c r="N451" s="90"/>
      <c r="O451" s="196"/>
      <c r="P451" s="532"/>
      <c r="Q451" s="159"/>
      <c r="R451" s="609">
        <f t="shared" si="20"/>
        <v>0</v>
      </c>
      <c r="S451" s="372"/>
      <c r="T451" s="134"/>
      <c r="U451" s="60"/>
      <c r="V451" s="61"/>
      <c r="W451" s="156"/>
      <c r="X451" s="157"/>
      <c r="Z451" s="64"/>
      <c r="AA451" s="50">
        <f t="shared" si="18"/>
        <v>0</v>
      </c>
    </row>
    <row r="452" spans="1:27" ht="23.25" hidden="1" x14ac:dyDescent="0.35">
      <c r="A452" s="92"/>
      <c r="B452" s="93"/>
      <c r="C452" s="93"/>
      <c r="D452" s="93"/>
      <c r="E452" s="85"/>
      <c r="F452" s="85"/>
      <c r="G452" s="168"/>
      <c r="H452" s="200" t="s">
        <v>652</v>
      </c>
      <c r="I452" s="124" t="s">
        <v>653</v>
      </c>
      <c r="J452" s="158"/>
      <c r="K452" s="90"/>
      <c r="L452" s="90"/>
      <c r="M452" s="90"/>
      <c r="N452" s="90"/>
      <c r="O452" s="196"/>
      <c r="P452" s="532"/>
      <c r="Q452" s="159"/>
      <c r="R452" s="609">
        <f t="shared" si="20"/>
        <v>0</v>
      </c>
      <c r="S452" s="372"/>
      <c r="T452" s="134"/>
      <c r="U452" s="60"/>
      <c r="V452" s="61"/>
      <c r="W452" s="156"/>
      <c r="X452" s="157"/>
      <c r="Z452" s="64"/>
      <c r="AA452" s="50">
        <f t="shared" si="18"/>
        <v>0</v>
      </c>
    </row>
    <row r="453" spans="1:27" ht="23.25" hidden="1" x14ac:dyDescent="0.35">
      <c r="A453" s="92"/>
      <c r="B453" s="93"/>
      <c r="C453" s="93"/>
      <c r="D453" s="93"/>
      <c r="E453" s="85"/>
      <c r="F453" s="85"/>
      <c r="G453" s="168"/>
      <c r="H453" s="200" t="s">
        <v>654</v>
      </c>
      <c r="I453" s="124" t="s">
        <v>655</v>
      </c>
      <c r="J453" s="158"/>
      <c r="K453" s="90"/>
      <c r="L453" s="90"/>
      <c r="M453" s="90"/>
      <c r="N453" s="90"/>
      <c r="O453" s="196"/>
      <c r="P453" s="532"/>
      <c r="Q453" s="159"/>
      <c r="R453" s="609">
        <f t="shared" si="20"/>
        <v>0</v>
      </c>
      <c r="S453" s="372"/>
      <c r="T453" s="134"/>
      <c r="U453" s="60"/>
      <c r="V453" s="61"/>
      <c r="W453" s="156"/>
      <c r="X453" s="157"/>
      <c r="Z453" s="64"/>
      <c r="AA453" s="50">
        <f t="shared" si="18"/>
        <v>0</v>
      </c>
    </row>
    <row r="454" spans="1:27" ht="23.25" hidden="1" x14ac:dyDescent="0.35">
      <c r="A454" s="92"/>
      <c r="B454" s="93"/>
      <c r="C454" s="93"/>
      <c r="D454" s="93"/>
      <c r="E454" s="85"/>
      <c r="F454" s="85"/>
      <c r="G454" s="76"/>
      <c r="H454" s="345"/>
      <c r="I454" s="124"/>
      <c r="J454" s="158"/>
      <c r="K454" s="90"/>
      <c r="L454" s="90"/>
      <c r="M454" s="90"/>
      <c r="N454" s="90"/>
      <c r="O454" s="202"/>
      <c r="P454" s="532"/>
      <c r="Q454" s="159"/>
      <c r="R454" s="609"/>
      <c r="S454" s="372"/>
      <c r="T454" s="134"/>
      <c r="U454" s="60"/>
      <c r="V454" s="61"/>
      <c r="W454" s="156"/>
      <c r="X454" s="157"/>
      <c r="Z454" s="64"/>
      <c r="AA454" s="50">
        <f t="shared" si="18"/>
        <v>0</v>
      </c>
    </row>
    <row r="455" spans="1:27" s="48" customFormat="1" ht="25.5" hidden="1" x14ac:dyDescent="0.35">
      <c r="A455" s="83">
        <v>2</v>
      </c>
      <c r="B455" s="84">
        <v>0</v>
      </c>
      <c r="C455" s="84">
        <v>4</v>
      </c>
      <c r="D455" s="84">
        <v>4</v>
      </c>
      <c r="E455" s="67" t="s">
        <v>351</v>
      </c>
      <c r="F455" s="67"/>
      <c r="G455" s="76" t="s">
        <v>656</v>
      </c>
      <c r="H455" s="78"/>
      <c r="I455" s="152"/>
      <c r="J455" s="153"/>
      <c r="K455" s="70"/>
      <c r="L455" s="70"/>
      <c r="M455" s="70"/>
      <c r="N455" s="70"/>
      <c r="O455" s="199"/>
      <c r="P455" s="591"/>
      <c r="Q455" s="155">
        <f>SUM(Q456:Q475)</f>
        <v>0</v>
      </c>
      <c r="R455" s="608">
        <f>SUM(R456:R475)</f>
        <v>0</v>
      </c>
      <c r="S455" s="372"/>
      <c r="T455" s="134"/>
      <c r="U455" s="112"/>
      <c r="V455" s="61"/>
      <c r="W455" s="156"/>
      <c r="X455" s="157"/>
      <c r="Z455" s="49">
        <v>0</v>
      </c>
      <c r="AA455" s="50">
        <f t="shared" si="18"/>
        <v>0</v>
      </c>
    </row>
    <row r="456" spans="1:27" ht="23.25" hidden="1" x14ac:dyDescent="0.35">
      <c r="A456" s="92"/>
      <c r="B456" s="93"/>
      <c r="C456" s="93"/>
      <c r="D456" s="93"/>
      <c r="E456" s="85"/>
      <c r="F456" s="85"/>
      <c r="G456" s="168"/>
      <c r="H456" s="87" t="s">
        <v>657</v>
      </c>
      <c r="I456" s="124" t="s">
        <v>658</v>
      </c>
      <c r="J456" s="158"/>
      <c r="K456" s="90"/>
      <c r="L456" s="90"/>
      <c r="M456" s="90"/>
      <c r="N456" s="90"/>
      <c r="O456" s="203"/>
      <c r="P456" s="532"/>
      <c r="Q456" s="159"/>
      <c r="R456" s="609">
        <f t="shared" ref="R456:R475" si="21">+N456+Q456-L456</f>
        <v>0</v>
      </c>
      <c r="S456" s="372"/>
      <c r="T456" s="134"/>
      <c r="U456" s="60"/>
      <c r="V456" s="61"/>
      <c r="W456" s="156"/>
      <c r="X456" s="157"/>
      <c r="Z456" s="64"/>
      <c r="AA456" s="50">
        <f t="shared" si="18"/>
        <v>0</v>
      </c>
    </row>
    <row r="457" spans="1:27" ht="23.25" hidden="1" x14ac:dyDescent="0.35">
      <c r="A457" s="92"/>
      <c r="B457" s="93"/>
      <c r="C457" s="93"/>
      <c r="D457" s="93"/>
      <c r="E457" s="85"/>
      <c r="F457" s="85"/>
      <c r="G457" s="168"/>
      <c r="H457" s="87" t="s">
        <v>657</v>
      </c>
      <c r="I457" s="124" t="s">
        <v>659</v>
      </c>
      <c r="J457" s="158"/>
      <c r="K457" s="90"/>
      <c r="L457" s="90"/>
      <c r="M457" s="90"/>
      <c r="N457" s="90"/>
      <c r="O457" s="203"/>
      <c r="P457" s="532"/>
      <c r="Q457" s="159"/>
      <c r="R457" s="609">
        <f t="shared" si="21"/>
        <v>0</v>
      </c>
      <c r="S457" s="372"/>
      <c r="T457" s="134"/>
      <c r="U457" s="60"/>
      <c r="V457" s="61"/>
      <c r="W457" s="156"/>
      <c r="X457" s="157"/>
      <c r="Z457" s="64"/>
      <c r="AA457" s="50">
        <f t="shared" si="18"/>
        <v>0</v>
      </c>
    </row>
    <row r="458" spans="1:27" ht="23.25" hidden="1" x14ac:dyDescent="0.35">
      <c r="A458" s="92"/>
      <c r="B458" s="93"/>
      <c r="C458" s="93"/>
      <c r="D458" s="93"/>
      <c r="E458" s="85"/>
      <c r="F458" s="85"/>
      <c r="G458" s="168"/>
      <c r="H458" s="87" t="s">
        <v>657</v>
      </c>
      <c r="I458" s="124" t="s">
        <v>660</v>
      </c>
      <c r="J458" s="158"/>
      <c r="K458" s="90"/>
      <c r="L458" s="90"/>
      <c r="M458" s="90"/>
      <c r="N458" s="90"/>
      <c r="O458" s="203"/>
      <c r="P458" s="532"/>
      <c r="Q458" s="159"/>
      <c r="R458" s="609">
        <f t="shared" si="21"/>
        <v>0</v>
      </c>
      <c r="S458" s="372"/>
      <c r="T458" s="134"/>
      <c r="U458" s="60"/>
      <c r="V458" s="61"/>
      <c r="W458" s="136"/>
      <c r="X458" s="137"/>
      <c r="Z458" s="64"/>
      <c r="AA458" s="50">
        <f t="shared" si="18"/>
        <v>0</v>
      </c>
    </row>
    <row r="459" spans="1:27" ht="23.25" hidden="1" x14ac:dyDescent="0.35">
      <c r="A459" s="92"/>
      <c r="B459" s="93"/>
      <c r="C459" s="93"/>
      <c r="D459" s="93"/>
      <c r="E459" s="85"/>
      <c r="F459" s="85"/>
      <c r="G459" s="168"/>
      <c r="H459" s="87" t="s">
        <v>657</v>
      </c>
      <c r="I459" s="124" t="s">
        <v>661</v>
      </c>
      <c r="J459" s="158"/>
      <c r="K459" s="90"/>
      <c r="L459" s="90"/>
      <c r="M459" s="90"/>
      <c r="N459" s="90"/>
      <c r="O459" s="203"/>
      <c r="P459" s="532"/>
      <c r="Q459" s="159"/>
      <c r="R459" s="609">
        <f t="shared" si="21"/>
        <v>0</v>
      </c>
      <c r="S459" s="372"/>
      <c r="T459" s="134"/>
      <c r="U459" s="60"/>
      <c r="V459" s="61"/>
      <c r="W459" s="156"/>
      <c r="X459" s="157"/>
      <c r="Z459" s="64"/>
      <c r="AA459" s="50">
        <f t="shared" si="18"/>
        <v>0</v>
      </c>
    </row>
    <row r="460" spans="1:27" ht="23.25" hidden="1" x14ac:dyDescent="0.35">
      <c r="A460" s="92"/>
      <c r="B460" s="93"/>
      <c r="C460" s="93"/>
      <c r="D460" s="93"/>
      <c r="E460" s="85"/>
      <c r="F460" s="85"/>
      <c r="G460" s="168"/>
      <c r="H460" s="87" t="s">
        <v>657</v>
      </c>
      <c r="I460" s="124" t="s">
        <v>662</v>
      </c>
      <c r="J460" s="158"/>
      <c r="K460" s="90"/>
      <c r="L460" s="90"/>
      <c r="M460" s="90"/>
      <c r="N460" s="90"/>
      <c r="O460" s="203"/>
      <c r="P460" s="532"/>
      <c r="Q460" s="159"/>
      <c r="R460" s="609">
        <f t="shared" si="21"/>
        <v>0</v>
      </c>
      <c r="S460" s="372"/>
      <c r="T460" s="134"/>
      <c r="U460" s="60"/>
      <c r="V460" s="61"/>
      <c r="W460" s="136"/>
      <c r="X460" s="137"/>
      <c r="Z460" s="64"/>
      <c r="AA460" s="50">
        <f t="shared" si="18"/>
        <v>0</v>
      </c>
    </row>
    <row r="461" spans="1:27" ht="23.25" hidden="1" x14ac:dyDescent="0.35">
      <c r="A461" s="92"/>
      <c r="B461" s="93"/>
      <c r="C461" s="93"/>
      <c r="D461" s="93"/>
      <c r="E461" s="85"/>
      <c r="F461" s="85"/>
      <c r="G461" s="168"/>
      <c r="H461" s="87" t="s">
        <v>657</v>
      </c>
      <c r="I461" s="124" t="s">
        <v>663</v>
      </c>
      <c r="J461" s="158"/>
      <c r="K461" s="90"/>
      <c r="L461" s="90"/>
      <c r="M461" s="90"/>
      <c r="N461" s="90"/>
      <c r="O461" s="203"/>
      <c r="P461" s="532"/>
      <c r="Q461" s="159"/>
      <c r="R461" s="609">
        <f t="shared" si="21"/>
        <v>0</v>
      </c>
      <c r="S461" s="372"/>
      <c r="T461" s="134"/>
      <c r="U461" s="60"/>
      <c r="V461" s="61"/>
      <c r="W461" s="156"/>
      <c r="X461" s="157"/>
      <c r="Z461" s="64"/>
      <c r="AA461" s="50">
        <f t="shared" ref="AA461:AA524" si="22">+Q461-Z461</f>
        <v>0</v>
      </c>
    </row>
    <row r="462" spans="1:27" ht="23.25" hidden="1" x14ac:dyDescent="0.35">
      <c r="A462" s="92"/>
      <c r="B462" s="93"/>
      <c r="C462" s="93"/>
      <c r="D462" s="93"/>
      <c r="E462" s="85"/>
      <c r="F462" s="85"/>
      <c r="G462" s="168"/>
      <c r="H462" s="87" t="s">
        <v>657</v>
      </c>
      <c r="I462" s="124" t="s">
        <v>664</v>
      </c>
      <c r="J462" s="158"/>
      <c r="K462" s="90"/>
      <c r="L462" s="90"/>
      <c r="M462" s="90"/>
      <c r="N462" s="90"/>
      <c r="O462" s="203"/>
      <c r="P462" s="532"/>
      <c r="Q462" s="159"/>
      <c r="R462" s="609">
        <f t="shared" si="21"/>
        <v>0</v>
      </c>
      <c r="S462" s="372"/>
      <c r="T462" s="134"/>
      <c r="U462" s="60"/>
      <c r="V462" s="61"/>
      <c r="W462" s="136"/>
      <c r="X462" s="137"/>
      <c r="Z462" s="64"/>
      <c r="AA462" s="50">
        <f t="shared" si="22"/>
        <v>0</v>
      </c>
    </row>
    <row r="463" spans="1:27" ht="23.25" hidden="1" x14ac:dyDescent="0.35">
      <c r="A463" s="92"/>
      <c r="B463" s="93"/>
      <c r="C463" s="93"/>
      <c r="D463" s="93"/>
      <c r="E463" s="85"/>
      <c r="F463" s="85"/>
      <c r="G463" s="168"/>
      <c r="H463" s="87" t="s">
        <v>657</v>
      </c>
      <c r="I463" s="124" t="s">
        <v>665</v>
      </c>
      <c r="J463" s="158"/>
      <c r="K463" s="90"/>
      <c r="L463" s="90"/>
      <c r="M463" s="90"/>
      <c r="N463" s="90"/>
      <c r="O463" s="203"/>
      <c r="P463" s="532"/>
      <c r="Q463" s="159"/>
      <c r="R463" s="609">
        <f t="shared" si="21"/>
        <v>0</v>
      </c>
      <c r="S463" s="372"/>
      <c r="T463" s="134"/>
      <c r="U463" s="60"/>
      <c r="V463" s="61"/>
      <c r="W463" s="156"/>
      <c r="X463" s="157"/>
      <c r="Z463" s="64"/>
      <c r="AA463" s="50">
        <f t="shared" si="22"/>
        <v>0</v>
      </c>
    </row>
    <row r="464" spans="1:27" ht="23.25" hidden="1" x14ac:dyDescent="0.35">
      <c r="A464" s="92"/>
      <c r="B464" s="93"/>
      <c r="C464" s="93"/>
      <c r="D464" s="93"/>
      <c r="E464" s="85"/>
      <c r="F464" s="85"/>
      <c r="G464" s="168"/>
      <c r="H464" s="87" t="s">
        <v>657</v>
      </c>
      <c r="I464" s="124" t="s">
        <v>666</v>
      </c>
      <c r="J464" s="158"/>
      <c r="K464" s="90"/>
      <c r="L464" s="90"/>
      <c r="M464" s="90"/>
      <c r="N464" s="90"/>
      <c r="O464" s="203"/>
      <c r="P464" s="532"/>
      <c r="Q464" s="159"/>
      <c r="R464" s="609">
        <f t="shared" si="21"/>
        <v>0</v>
      </c>
      <c r="S464" s="372"/>
      <c r="T464" s="134"/>
      <c r="U464" s="60"/>
      <c r="V464" s="61"/>
      <c r="W464" s="156"/>
      <c r="X464" s="157"/>
      <c r="Z464" s="64"/>
      <c r="AA464" s="50">
        <f t="shared" si="22"/>
        <v>0</v>
      </c>
    </row>
    <row r="465" spans="1:27" ht="23.25" hidden="1" x14ac:dyDescent="0.35">
      <c r="A465" s="92"/>
      <c r="B465" s="93"/>
      <c r="C465" s="93"/>
      <c r="D465" s="93"/>
      <c r="E465" s="85"/>
      <c r="F465" s="85"/>
      <c r="G465" s="168"/>
      <c r="H465" s="87" t="s">
        <v>657</v>
      </c>
      <c r="I465" s="124" t="s">
        <v>667</v>
      </c>
      <c r="J465" s="158"/>
      <c r="K465" s="90"/>
      <c r="L465" s="90"/>
      <c r="M465" s="90"/>
      <c r="N465" s="90"/>
      <c r="O465" s="203"/>
      <c r="P465" s="532"/>
      <c r="Q465" s="159"/>
      <c r="R465" s="609">
        <f t="shared" si="21"/>
        <v>0</v>
      </c>
      <c r="S465" s="372"/>
      <c r="T465" s="134"/>
      <c r="U465" s="60"/>
      <c r="V465" s="61"/>
      <c r="W465" s="156"/>
      <c r="X465" s="157"/>
      <c r="Z465" s="64"/>
      <c r="AA465" s="50">
        <f t="shared" si="22"/>
        <v>0</v>
      </c>
    </row>
    <row r="466" spans="1:27" ht="23.25" hidden="1" x14ac:dyDescent="0.35">
      <c r="A466" s="92"/>
      <c r="B466" s="93"/>
      <c r="C466" s="93"/>
      <c r="D466" s="93"/>
      <c r="E466" s="85"/>
      <c r="F466" s="85"/>
      <c r="G466" s="168"/>
      <c r="H466" s="87" t="s">
        <v>668</v>
      </c>
      <c r="I466" s="124" t="s">
        <v>669</v>
      </c>
      <c r="J466" s="158"/>
      <c r="K466" s="90"/>
      <c r="L466" s="90"/>
      <c r="M466" s="90"/>
      <c r="N466" s="90"/>
      <c r="O466" s="203"/>
      <c r="P466" s="532"/>
      <c r="Q466" s="159"/>
      <c r="R466" s="609">
        <f t="shared" si="21"/>
        <v>0</v>
      </c>
      <c r="S466" s="372"/>
      <c r="T466" s="134"/>
      <c r="U466" s="60"/>
      <c r="V466" s="61"/>
      <c r="W466" s="156"/>
      <c r="X466" s="157"/>
      <c r="Z466" s="64"/>
      <c r="AA466" s="50">
        <f t="shared" si="22"/>
        <v>0</v>
      </c>
    </row>
    <row r="467" spans="1:27" ht="23.25" hidden="1" x14ac:dyDescent="0.35">
      <c r="A467" s="92"/>
      <c r="B467" s="93"/>
      <c r="C467" s="93"/>
      <c r="D467" s="93"/>
      <c r="E467" s="85"/>
      <c r="F467" s="85"/>
      <c r="G467" s="168"/>
      <c r="H467" s="87" t="s">
        <v>668</v>
      </c>
      <c r="I467" s="124" t="s">
        <v>670</v>
      </c>
      <c r="J467" s="158"/>
      <c r="K467" s="90"/>
      <c r="L467" s="90"/>
      <c r="M467" s="90"/>
      <c r="N467" s="90"/>
      <c r="O467" s="203"/>
      <c r="P467" s="532"/>
      <c r="Q467" s="159"/>
      <c r="R467" s="609">
        <f t="shared" si="21"/>
        <v>0</v>
      </c>
      <c r="S467" s="372"/>
      <c r="T467" s="134"/>
      <c r="U467" s="60"/>
      <c r="V467" s="61"/>
      <c r="W467" s="156"/>
      <c r="X467" s="157"/>
      <c r="Z467" s="64"/>
      <c r="AA467" s="50">
        <f t="shared" si="22"/>
        <v>0</v>
      </c>
    </row>
    <row r="468" spans="1:27" ht="23.25" hidden="1" x14ac:dyDescent="0.35">
      <c r="A468" s="92"/>
      <c r="B468" s="93"/>
      <c r="C468" s="93"/>
      <c r="D468" s="93"/>
      <c r="E468" s="85"/>
      <c r="F468" s="85"/>
      <c r="G468" s="168"/>
      <c r="H468" s="87" t="s">
        <v>668</v>
      </c>
      <c r="I468" s="124" t="s">
        <v>671</v>
      </c>
      <c r="J468" s="158"/>
      <c r="K468" s="90"/>
      <c r="L468" s="90"/>
      <c r="M468" s="90"/>
      <c r="N468" s="90"/>
      <c r="O468" s="203"/>
      <c r="P468" s="532"/>
      <c r="Q468" s="159"/>
      <c r="R468" s="609">
        <f t="shared" si="21"/>
        <v>0</v>
      </c>
      <c r="S468" s="372"/>
      <c r="T468" s="134"/>
      <c r="U468" s="60"/>
      <c r="V468" s="61"/>
      <c r="W468" s="156"/>
      <c r="X468" s="157"/>
      <c r="Z468" s="64"/>
      <c r="AA468" s="50">
        <f t="shared" si="22"/>
        <v>0</v>
      </c>
    </row>
    <row r="469" spans="1:27" ht="23.25" hidden="1" x14ac:dyDescent="0.35">
      <c r="A469" s="92"/>
      <c r="B469" s="93"/>
      <c r="C469" s="93"/>
      <c r="D469" s="93"/>
      <c r="E469" s="85"/>
      <c r="F469" s="85"/>
      <c r="G469" s="168"/>
      <c r="H469" s="87" t="s">
        <v>668</v>
      </c>
      <c r="I469" s="124" t="s">
        <v>672</v>
      </c>
      <c r="J469" s="158"/>
      <c r="K469" s="90"/>
      <c r="L469" s="90"/>
      <c r="M469" s="90"/>
      <c r="N469" s="90"/>
      <c r="O469" s="203"/>
      <c r="P469" s="532"/>
      <c r="Q469" s="159"/>
      <c r="R469" s="609">
        <f t="shared" si="21"/>
        <v>0</v>
      </c>
      <c r="S469" s="372"/>
      <c r="T469" s="134"/>
      <c r="U469" s="60"/>
      <c r="V469" s="61"/>
      <c r="W469" s="156"/>
      <c r="X469" s="157"/>
      <c r="Z469" s="64"/>
      <c r="AA469" s="50">
        <f t="shared" si="22"/>
        <v>0</v>
      </c>
    </row>
    <row r="470" spans="1:27" ht="23.25" hidden="1" x14ac:dyDescent="0.35">
      <c r="A470" s="92"/>
      <c r="B470" s="93"/>
      <c r="C470" s="93"/>
      <c r="D470" s="93"/>
      <c r="E470" s="85"/>
      <c r="F470" s="85"/>
      <c r="G470" s="168"/>
      <c r="H470" s="87" t="s">
        <v>668</v>
      </c>
      <c r="I470" s="124" t="s">
        <v>673</v>
      </c>
      <c r="J470" s="158"/>
      <c r="K470" s="90"/>
      <c r="L470" s="90"/>
      <c r="M470" s="90"/>
      <c r="N470" s="90"/>
      <c r="O470" s="203"/>
      <c r="P470" s="532"/>
      <c r="Q470" s="159"/>
      <c r="R470" s="609">
        <f t="shared" si="21"/>
        <v>0</v>
      </c>
      <c r="S470" s="372"/>
      <c r="T470" s="134"/>
      <c r="U470" s="60"/>
      <c r="V470" s="61"/>
      <c r="W470" s="136"/>
      <c r="X470" s="137"/>
      <c r="Z470" s="64"/>
      <c r="AA470" s="50">
        <f t="shared" si="22"/>
        <v>0</v>
      </c>
    </row>
    <row r="471" spans="1:27" ht="23.25" hidden="1" x14ac:dyDescent="0.35">
      <c r="A471" s="92"/>
      <c r="B471" s="93"/>
      <c r="C471" s="93"/>
      <c r="D471" s="93"/>
      <c r="E471" s="85"/>
      <c r="F471" s="85"/>
      <c r="G471" s="168"/>
      <c r="H471" s="87" t="s">
        <v>668</v>
      </c>
      <c r="I471" s="124" t="s">
        <v>674</v>
      </c>
      <c r="J471" s="158"/>
      <c r="K471" s="90"/>
      <c r="L471" s="90"/>
      <c r="M471" s="90"/>
      <c r="N471" s="90"/>
      <c r="O471" s="203"/>
      <c r="P471" s="532"/>
      <c r="Q471" s="159"/>
      <c r="R471" s="609">
        <f t="shared" si="21"/>
        <v>0</v>
      </c>
      <c r="S471" s="372"/>
      <c r="T471" s="134"/>
      <c r="U471" s="60"/>
      <c r="V471" s="61"/>
      <c r="W471" s="156"/>
      <c r="X471" s="157"/>
      <c r="Z471" s="64"/>
      <c r="AA471" s="50">
        <f t="shared" si="22"/>
        <v>0</v>
      </c>
    </row>
    <row r="472" spans="1:27" ht="23.25" hidden="1" x14ac:dyDescent="0.35">
      <c r="A472" s="92"/>
      <c r="B472" s="93"/>
      <c r="C472" s="93"/>
      <c r="D472" s="93"/>
      <c r="E472" s="85"/>
      <c r="F472" s="85"/>
      <c r="G472" s="168"/>
      <c r="H472" s="87" t="s">
        <v>668</v>
      </c>
      <c r="I472" s="124" t="s">
        <v>675</v>
      </c>
      <c r="J472" s="158"/>
      <c r="K472" s="90"/>
      <c r="L472" s="90"/>
      <c r="M472" s="90"/>
      <c r="N472" s="90"/>
      <c r="O472" s="203"/>
      <c r="P472" s="532"/>
      <c r="Q472" s="159"/>
      <c r="R472" s="609">
        <f t="shared" si="21"/>
        <v>0</v>
      </c>
      <c r="S472" s="372"/>
      <c r="T472" s="134"/>
      <c r="U472" s="60"/>
      <c r="V472" s="61"/>
      <c r="W472" s="136"/>
      <c r="X472" s="137"/>
      <c r="Z472" s="64"/>
      <c r="AA472" s="50">
        <f t="shared" si="22"/>
        <v>0</v>
      </c>
    </row>
    <row r="473" spans="1:27" ht="23.25" hidden="1" x14ac:dyDescent="0.35">
      <c r="A473" s="92"/>
      <c r="B473" s="93"/>
      <c r="C473" s="93"/>
      <c r="D473" s="93"/>
      <c r="E473" s="85"/>
      <c r="F473" s="85"/>
      <c r="G473" s="168"/>
      <c r="H473" s="87" t="s">
        <v>668</v>
      </c>
      <c r="I473" s="124" t="s">
        <v>676</v>
      </c>
      <c r="J473" s="158"/>
      <c r="K473" s="90"/>
      <c r="L473" s="90"/>
      <c r="M473" s="90"/>
      <c r="N473" s="90"/>
      <c r="O473" s="203"/>
      <c r="P473" s="532"/>
      <c r="Q473" s="159"/>
      <c r="R473" s="609">
        <f t="shared" si="21"/>
        <v>0</v>
      </c>
      <c r="S473" s="372"/>
      <c r="T473" s="134"/>
      <c r="U473" s="60"/>
      <c r="V473" s="61"/>
      <c r="W473" s="156"/>
      <c r="X473" s="157"/>
      <c r="Z473" s="64"/>
      <c r="AA473" s="50">
        <f t="shared" si="22"/>
        <v>0</v>
      </c>
    </row>
    <row r="474" spans="1:27" ht="23.25" hidden="1" x14ac:dyDescent="0.35">
      <c r="A474" s="92"/>
      <c r="B474" s="93"/>
      <c r="C474" s="93"/>
      <c r="D474" s="93"/>
      <c r="E474" s="85"/>
      <c r="F474" s="85"/>
      <c r="G474" s="168"/>
      <c r="H474" s="87" t="s">
        <v>668</v>
      </c>
      <c r="I474" s="124" t="s">
        <v>677</v>
      </c>
      <c r="J474" s="158"/>
      <c r="K474" s="90"/>
      <c r="L474" s="90"/>
      <c r="M474" s="90"/>
      <c r="N474" s="90"/>
      <c r="O474" s="203"/>
      <c r="P474" s="532"/>
      <c r="Q474" s="159"/>
      <c r="R474" s="609">
        <f t="shared" si="21"/>
        <v>0</v>
      </c>
      <c r="S474" s="372"/>
      <c r="T474" s="134"/>
      <c r="U474" s="60"/>
      <c r="V474" s="61"/>
      <c r="W474" s="136"/>
      <c r="X474" s="137"/>
      <c r="Z474" s="64"/>
      <c r="AA474" s="50">
        <f t="shared" si="22"/>
        <v>0</v>
      </c>
    </row>
    <row r="475" spans="1:27" ht="23.25" hidden="1" x14ac:dyDescent="0.35">
      <c r="A475" s="92"/>
      <c r="B475" s="93"/>
      <c r="C475" s="93"/>
      <c r="D475" s="93"/>
      <c r="E475" s="85"/>
      <c r="F475" s="85"/>
      <c r="G475" s="168"/>
      <c r="H475" s="87" t="s">
        <v>668</v>
      </c>
      <c r="I475" s="124" t="s">
        <v>678</v>
      </c>
      <c r="J475" s="158"/>
      <c r="K475" s="90"/>
      <c r="L475" s="90"/>
      <c r="M475" s="90"/>
      <c r="N475" s="90"/>
      <c r="O475" s="203"/>
      <c r="P475" s="532"/>
      <c r="Q475" s="159"/>
      <c r="R475" s="609">
        <f t="shared" si="21"/>
        <v>0</v>
      </c>
      <c r="S475" s="372"/>
      <c r="T475" s="134"/>
      <c r="U475" s="60"/>
      <c r="V475" s="61"/>
      <c r="W475" s="156"/>
      <c r="X475" s="157"/>
      <c r="Z475" s="64"/>
      <c r="AA475" s="50">
        <f t="shared" si="22"/>
        <v>0</v>
      </c>
    </row>
    <row r="476" spans="1:27" ht="23.25" hidden="1" x14ac:dyDescent="0.35">
      <c r="A476" s="92"/>
      <c r="B476" s="93"/>
      <c r="C476" s="93"/>
      <c r="D476" s="93"/>
      <c r="E476" s="85"/>
      <c r="F476" s="85"/>
      <c r="G476" s="168"/>
      <c r="H476" s="87"/>
      <c r="I476" s="124"/>
      <c r="J476" s="158"/>
      <c r="K476" s="90"/>
      <c r="L476" s="90"/>
      <c r="M476" s="90"/>
      <c r="N476" s="90"/>
      <c r="O476" s="203"/>
      <c r="P476" s="532"/>
      <c r="Q476" s="159"/>
      <c r="R476" s="609"/>
      <c r="S476" s="372"/>
      <c r="T476" s="134"/>
      <c r="U476" s="60"/>
      <c r="V476" s="61"/>
      <c r="W476" s="156"/>
      <c r="X476" s="157"/>
      <c r="Z476" s="64"/>
      <c r="AA476" s="50">
        <f t="shared" si="22"/>
        <v>0</v>
      </c>
    </row>
    <row r="477" spans="1:27" ht="23.25" hidden="1" x14ac:dyDescent="0.35">
      <c r="A477" s="92"/>
      <c r="B477" s="93"/>
      <c r="C477" s="93"/>
      <c r="D477" s="93"/>
      <c r="E477" s="85"/>
      <c r="F477" s="85"/>
      <c r="G477" s="76"/>
      <c r="H477" s="87"/>
      <c r="I477" s="124"/>
      <c r="J477" s="158"/>
      <c r="K477" s="90"/>
      <c r="L477" s="90"/>
      <c r="M477" s="90"/>
      <c r="N477" s="90"/>
      <c r="O477" s="203"/>
      <c r="P477" s="532"/>
      <c r="Q477" s="159"/>
      <c r="R477" s="609"/>
      <c r="S477" s="372"/>
      <c r="T477" s="134"/>
      <c r="U477" s="60"/>
      <c r="V477" s="61"/>
      <c r="W477" s="156"/>
      <c r="X477" s="157"/>
      <c r="Z477" s="64"/>
      <c r="AA477" s="50">
        <f t="shared" si="22"/>
        <v>0</v>
      </c>
    </row>
    <row r="478" spans="1:27" s="48" customFormat="1" ht="25.5" hidden="1" x14ac:dyDescent="0.35">
      <c r="A478" s="83">
        <v>2</v>
      </c>
      <c r="B478" s="84">
        <v>0</v>
      </c>
      <c r="C478" s="84">
        <v>4</v>
      </c>
      <c r="D478" s="84">
        <v>4</v>
      </c>
      <c r="E478" s="67" t="s">
        <v>356</v>
      </c>
      <c r="F478" s="67"/>
      <c r="G478" s="76" t="s">
        <v>679</v>
      </c>
      <c r="H478" s="78"/>
      <c r="I478" s="152"/>
      <c r="J478" s="153"/>
      <c r="K478" s="70"/>
      <c r="L478" s="70"/>
      <c r="M478" s="70"/>
      <c r="N478" s="70"/>
      <c r="O478" s="199"/>
      <c r="P478" s="591"/>
      <c r="Q478" s="155">
        <f>SUM(Q479:Q591)</f>
        <v>0</v>
      </c>
      <c r="R478" s="608">
        <f>SUM(R479:R591)</f>
        <v>0</v>
      </c>
      <c r="S478" s="372"/>
      <c r="T478" s="134"/>
      <c r="U478" s="112"/>
      <c r="V478" s="61"/>
      <c r="W478" s="156"/>
      <c r="X478" s="157"/>
      <c r="Z478" s="49">
        <v>0</v>
      </c>
      <c r="AA478" s="50">
        <f t="shared" si="22"/>
        <v>0</v>
      </c>
    </row>
    <row r="479" spans="1:27" ht="23.25" hidden="1" x14ac:dyDescent="0.35">
      <c r="A479" s="92"/>
      <c r="B479" s="93"/>
      <c r="C479" s="93"/>
      <c r="D479" s="93"/>
      <c r="E479" s="85"/>
      <c r="F479" s="85"/>
      <c r="G479" s="168"/>
      <c r="H479" s="129" t="s">
        <v>680</v>
      </c>
      <c r="I479" s="124" t="s">
        <v>681</v>
      </c>
      <c r="J479" s="158"/>
      <c r="K479" s="90"/>
      <c r="L479" s="90"/>
      <c r="M479" s="90"/>
      <c r="N479" s="90"/>
      <c r="O479" s="196"/>
      <c r="P479" s="532"/>
      <c r="Q479" s="159"/>
      <c r="R479" s="609">
        <f t="shared" ref="R479:R542" si="23">+N479+Q479-L479</f>
        <v>0</v>
      </c>
      <c r="S479" s="372"/>
      <c r="T479" s="134"/>
      <c r="U479" s="60"/>
      <c r="V479" s="61"/>
      <c r="W479" s="156"/>
      <c r="X479" s="157"/>
      <c r="Z479" s="64"/>
      <c r="AA479" s="50">
        <f t="shared" si="22"/>
        <v>0</v>
      </c>
    </row>
    <row r="480" spans="1:27" ht="23.25" hidden="1" x14ac:dyDescent="0.35">
      <c r="A480" s="92"/>
      <c r="B480" s="93"/>
      <c r="C480" s="93"/>
      <c r="D480" s="93"/>
      <c r="E480" s="85"/>
      <c r="F480" s="85"/>
      <c r="G480" s="168"/>
      <c r="H480" s="129" t="s">
        <v>682</v>
      </c>
      <c r="I480" s="124" t="s">
        <v>683</v>
      </c>
      <c r="J480" s="158"/>
      <c r="K480" s="90"/>
      <c r="L480" s="90"/>
      <c r="M480" s="90"/>
      <c r="N480" s="90"/>
      <c r="O480" s="196"/>
      <c r="P480" s="532"/>
      <c r="Q480" s="159"/>
      <c r="R480" s="609">
        <f t="shared" si="23"/>
        <v>0</v>
      </c>
      <c r="S480" s="372"/>
      <c r="T480" s="134"/>
      <c r="U480" s="60"/>
      <c r="V480" s="61"/>
      <c r="W480" s="156"/>
      <c r="X480" s="157"/>
      <c r="Z480" s="64"/>
      <c r="AA480" s="50">
        <f t="shared" si="22"/>
        <v>0</v>
      </c>
    </row>
    <row r="481" spans="1:27" ht="23.25" hidden="1" x14ac:dyDescent="0.35">
      <c r="A481" s="92"/>
      <c r="B481" s="93"/>
      <c r="C481" s="93"/>
      <c r="D481" s="93"/>
      <c r="E481" s="85"/>
      <c r="F481" s="85"/>
      <c r="G481" s="168"/>
      <c r="H481" s="129" t="s">
        <v>682</v>
      </c>
      <c r="I481" s="124" t="s">
        <v>684</v>
      </c>
      <c r="J481" s="158"/>
      <c r="K481" s="90"/>
      <c r="L481" s="90"/>
      <c r="M481" s="90"/>
      <c r="N481" s="90"/>
      <c r="O481" s="196"/>
      <c r="P481" s="532"/>
      <c r="Q481" s="159"/>
      <c r="R481" s="609">
        <f t="shared" si="23"/>
        <v>0</v>
      </c>
      <c r="S481" s="372"/>
      <c r="T481" s="134"/>
      <c r="U481" s="60"/>
      <c r="V481" s="61"/>
      <c r="W481" s="156"/>
      <c r="X481" s="157"/>
      <c r="Z481" s="64"/>
      <c r="AA481" s="50">
        <f t="shared" si="22"/>
        <v>0</v>
      </c>
    </row>
    <row r="482" spans="1:27" ht="23.25" hidden="1" x14ac:dyDescent="0.35">
      <c r="A482" s="92"/>
      <c r="B482" s="93"/>
      <c r="C482" s="93"/>
      <c r="D482" s="93"/>
      <c r="E482" s="85"/>
      <c r="F482" s="85"/>
      <c r="G482" s="168"/>
      <c r="H482" s="129" t="s">
        <v>685</v>
      </c>
      <c r="I482" s="124" t="s">
        <v>686</v>
      </c>
      <c r="J482" s="158"/>
      <c r="K482" s="90"/>
      <c r="L482" s="90"/>
      <c r="M482" s="90"/>
      <c r="N482" s="90"/>
      <c r="O482" s="196"/>
      <c r="P482" s="532"/>
      <c r="Q482" s="159"/>
      <c r="R482" s="609">
        <f t="shared" si="23"/>
        <v>0</v>
      </c>
      <c r="S482" s="372"/>
      <c r="T482" s="134"/>
      <c r="U482" s="60"/>
      <c r="V482" s="61"/>
      <c r="W482" s="136"/>
      <c r="X482" s="137"/>
      <c r="Z482" s="64"/>
      <c r="AA482" s="50">
        <f t="shared" si="22"/>
        <v>0</v>
      </c>
    </row>
    <row r="483" spans="1:27" ht="23.25" hidden="1" x14ac:dyDescent="0.35">
      <c r="A483" s="92"/>
      <c r="B483" s="93"/>
      <c r="C483" s="93"/>
      <c r="D483" s="93"/>
      <c r="E483" s="85"/>
      <c r="F483" s="85"/>
      <c r="G483" s="168"/>
      <c r="H483" s="129" t="s">
        <v>687</v>
      </c>
      <c r="I483" s="124" t="s">
        <v>688</v>
      </c>
      <c r="J483" s="158"/>
      <c r="K483" s="90"/>
      <c r="L483" s="90"/>
      <c r="M483" s="90"/>
      <c r="N483" s="90"/>
      <c r="O483" s="196"/>
      <c r="P483" s="532"/>
      <c r="Q483" s="159"/>
      <c r="R483" s="609">
        <f t="shared" si="23"/>
        <v>0</v>
      </c>
      <c r="S483" s="372"/>
      <c r="T483" s="134"/>
      <c r="U483" s="60"/>
      <c r="V483" s="61"/>
      <c r="W483" s="156"/>
      <c r="X483" s="157"/>
      <c r="Z483" s="64"/>
      <c r="AA483" s="50">
        <f t="shared" si="22"/>
        <v>0</v>
      </c>
    </row>
    <row r="484" spans="1:27" ht="23.25" hidden="1" x14ac:dyDescent="0.35">
      <c r="A484" s="92"/>
      <c r="B484" s="93"/>
      <c r="C484" s="93"/>
      <c r="D484" s="93"/>
      <c r="E484" s="85"/>
      <c r="F484" s="85"/>
      <c r="G484" s="168"/>
      <c r="H484" s="129" t="s">
        <v>687</v>
      </c>
      <c r="I484" s="124" t="s">
        <v>689</v>
      </c>
      <c r="J484" s="158"/>
      <c r="K484" s="90"/>
      <c r="L484" s="90"/>
      <c r="M484" s="90"/>
      <c r="N484" s="90"/>
      <c r="O484" s="196"/>
      <c r="P484" s="532"/>
      <c r="Q484" s="159"/>
      <c r="R484" s="609">
        <f t="shared" si="23"/>
        <v>0</v>
      </c>
      <c r="S484" s="372"/>
      <c r="T484" s="134"/>
      <c r="U484" s="60"/>
      <c r="V484" s="61"/>
      <c r="W484" s="136"/>
      <c r="X484" s="137"/>
      <c r="Z484" s="64"/>
      <c r="AA484" s="50">
        <f t="shared" si="22"/>
        <v>0</v>
      </c>
    </row>
    <row r="485" spans="1:27" ht="23.25" hidden="1" x14ac:dyDescent="0.35">
      <c r="A485" s="92"/>
      <c r="B485" s="93"/>
      <c r="C485" s="93"/>
      <c r="D485" s="93"/>
      <c r="E485" s="85"/>
      <c r="F485" s="85"/>
      <c r="G485" s="168"/>
      <c r="H485" s="129" t="s">
        <v>687</v>
      </c>
      <c r="I485" s="124" t="s">
        <v>690</v>
      </c>
      <c r="J485" s="158"/>
      <c r="K485" s="90"/>
      <c r="L485" s="90"/>
      <c r="M485" s="90"/>
      <c r="N485" s="90"/>
      <c r="O485" s="196"/>
      <c r="P485" s="532"/>
      <c r="Q485" s="159"/>
      <c r="R485" s="609">
        <f t="shared" si="23"/>
        <v>0</v>
      </c>
      <c r="S485" s="372"/>
      <c r="T485" s="134"/>
      <c r="U485" s="60"/>
      <c r="V485" s="61"/>
      <c r="W485" s="156"/>
      <c r="X485" s="157"/>
      <c r="Z485" s="64"/>
      <c r="AA485" s="50">
        <f t="shared" si="22"/>
        <v>0</v>
      </c>
    </row>
    <row r="486" spans="1:27" ht="23.25" hidden="1" x14ac:dyDescent="0.35">
      <c r="A486" s="92"/>
      <c r="B486" s="93"/>
      <c r="C486" s="93"/>
      <c r="D486" s="93"/>
      <c r="E486" s="85"/>
      <c r="F486" s="85"/>
      <c r="G486" s="168"/>
      <c r="H486" s="129" t="s">
        <v>687</v>
      </c>
      <c r="I486" s="124" t="s">
        <v>691</v>
      </c>
      <c r="J486" s="158"/>
      <c r="K486" s="90"/>
      <c r="L486" s="90"/>
      <c r="M486" s="90"/>
      <c r="N486" s="90"/>
      <c r="O486" s="196"/>
      <c r="P486" s="532"/>
      <c r="Q486" s="159"/>
      <c r="R486" s="609">
        <f t="shared" si="23"/>
        <v>0</v>
      </c>
      <c r="S486" s="372"/>
      <c r="T486" s="134"/>
      <c r="U486" s="60"/>
      <c r="V486" s="61"/>
      <c r="W486" s="136"/>
      <c r="X486" s="137"/>
      <c r="Z486" s="64"/>
      <c r="AA486" s="50">
        <f t="shared" si="22"/>
        <v>0</v>
      </c>
    </row>
    <row r="487" spans="1:27" ht="23.25" hidden="1" x14ac:dyDescent="0.35">
      <c r="A487" s="92"/>
      <c r="B487" s="93"/>
      <c r="C487" s="93"/>
      <c r="D487" s="93"/>
      <c r="E487" s="85"/>
      <c r="F487" s="85"/>
      <c r="G487" s="168"/>
      <c r="H487" s="129" t="s">
        <v>687</v>
      </c>
      <c r="I487" s="124" t="s">
        <v>692</v>
      </c>
      <c r="J487" s="158"/>
      <c r="K487" s="90"/>
      <c r="L487" s="90"/>
      <c r="M487" s="90"/>
      <c r="N487" s="90"/>
      <c r="O487" s="196"/>
      <c r="P487" s="532"/>
      <c r="Q487" s="159"/>
      <c r="R487" s="609">
        <f t="shared" si="23"/>
        <v>0</v>
      </c>
      <c r="S487" s="372"/>
      <c r="T487" s="134"/>
      <c r="U487" s="60"/>
      <c r="V487" s="61"/>
      <c r="W487" s="156"/>
      <c r="X487" s="157"/>
      <c r="Z487" s="64"/>
      <c r="AA487" s="50">
        <f t="shared" si="22"/>
        <v>0</v>
      </c>
    </row>
    <row r="488" spans="1:27" ht="23.25" hidden="1" x14ac:dyDescent="0.35">
      <c r="A488" s="92"/>
      <c r="B488" s="93"/>
      <c r="C488" s="93"/>
      <c r="D488" s="93"/>
      <c r="E488" s="85"/>
      <c r="F488" s="85"/>
      <c r="G488" s="168"/>
      <c r="H488" s="129" t="s">
        <v>693</v>
      </c>
      <c r="I488" s="124" t="s">
        <v>694</v>
      </c>
      <c r="J488" s="158"/>
      <c r="K488" s="90"/>
      <c r="L488" s="90"/>
      <c r="M488" s="90"/>
      <c r="N488" s="90"/>
      <c r="O488" s="196"/>
      <c r="P488" s="532"/>
      <c r="Q488" s="159"/>
      <c r="R488" s="609">
        <f t="shared" si="23"/>
        <v>0</v>
      </c>
      <c r="S488" s="372"/>
      <c r="T488" s="134"/>
      <c r="U488" s="60"/>
      <c r="V488" s="61"/>
      <c r="W488" s="156"/>
      <c r="X488" s="157"/>
      <c r="Z488" s="64"/>
      <c r="AA488" s="50">
        <f t="shared" si="22"/>
        <v>0</v>
      </c>
    </row>
    <row r="489" spans="1:27" ht="23.25" hidden="1" x14ac:dyDescent="0.35">
      <c r="A489" s="92"/>
      <c r="B489" s="93"/>
      <c r="C489" s="93"/>
      <c r="D489" s="93"/>
      <c r="E489" s="85"/>
      <c r="F489" s="85"/>
      <c r="G489" s="168"/>
      <c r="H489" s="129" t="s">
        <v>695</v>
      </c>
      <c r="I489" s="124" t="s">
        <v>696</v>
      </c>
      <c r="J489" s="158"/>
      <c r="K489" s="90"/>
      <c r="L489" s="90"/>
      <c r="M489" s="90"/>
      <c r="N489" s="90"/>
      <c r="O489" s="196"/>
      <c r="P489" s="532"/>
      <c r="Q489" s="159"/>
      <c r="R489" s="609">
        <f t="shared" si="23"/>
        <v>0</v>
      </c>
      <c r="S489" s="372"/>
      <c r="T489" s="134"/>
      <c r="U489" s="60"/>
      <c r="V489" s="61"/>
      <c r="W489" s="156"/>
      <c r="X489" s="157"/>
      <c r="Z489" s="64"/>
      <c r="AA489" s="50">
        <f t="shared" si="22"/>
        <v>0</v>
      </c>
    </row>
    <row r="490" spans="1:27" ht="23.25" hidden="1" x14ac:dyDescent="0.35">
      <c r="A490" s="92"/>
      <c r="B490" s="93"/>
      <c r="C490" s="93"/>
      <c r="D490" s="93"/>
      <c r="E490" s="85"/>
      <c r="F490" s="85"/>
      <c r="G490" s="168"/>
      <c r="H490" s="129" t="s">
        <v>695</v>
      </c>
      <c r="I490" s="124" t="s">
        <v>697</v>
      </c>
      <c r="J490" s="158"/>
      <c r="K490" s="90"/>
      <c r="L490" s="90"/>
      <c r="M490" s="90"/>
      <c r="N490" s="90"/>
      <c r="O490" s="196"/>
      <c r="P490" s="532"/>
      <c r="Q490" s="159"/>
      <c r="R490" s="609">
        <f t="shared" si="23"/>
        <v>0</v>
      </c>
      <c r="S490" s="372"/>
      <c r="T490" s="134"/>
      <c r="U490" s="60"/>
      <c r="V490" s="61"/>
      <c r="W490" s="156"/>
      <c r="X490" s="157"/>
      <c r="Z490" s="64"/>
      <c r="AA490" s="50">
        <f t="shared" si="22"/>
        <v>0</v>
      </c>
    </row>
    <row r="491" spans="1:27" ht="23.25" hidden="1" x14ac:dyDescent="0.35">
      <c r="A491" s="92"/>
      <c r="B491" s="93"/>
      <c r="C491" s="93"/>
      <c r="D491" s="93"/>
      <c r="E491" s="85"/>
      <c r="F491" s="85"/>
      <c r="G491" s="168"/>
      <c r="H491" s="129" t="s">
        <v>698</v>
      </c>
      <c r="I491" s="124" t="s">
        <v>699</v>
      </c>
      <c r="J491" s="158"/>
      <c r="K491" s="90"/>
      <c r="L491" s="90"/>
      <c r="M491" s="90"/>
      <c r="N491" s="90"/>
      <c r="O491" s="196"/>
      <c r="P491" s="532"/>
      <c r="Q491" s="159"/>
      <c r="R491" s="609">
        <f t="shared" si="23"/>
        <v>0</v>
      </c>
      <c r="S491" s="372"/>
      <c r="T491" s="134"/>
      <c r="U491" s="60"/>
      <c r="V491" s="61"/>
      <c r="W491" s="156"/>
      <c r="X491" s="157"/>
      <c r="Z491" s="64"/>
      <c r="AA491" s="50">
        <f t="shared" si="22"/>
        <v>0</v>
      </c>
    </row>
    <row r="492" spans="1:27" ht="23.25" hidden="1" x14ac:dyDescent="0.35">
      <c r="A492" s="92"/>
      <c r="B492" s="93"/>
      <c r="C492" s="93"/>
      <c r="D492" s="93"/>
      <c r="E492" s="85"/>
      <c r="F492" s="85"/>
      <c r="G492" s="168"/>
      <c r="H492" s="129" t="s">
        <v>700</v>
      </c>
      <c r="I492" s="124" t="s">
        <v>701</v>
      </c>
      <c r="J492" s="158"/>
      <c r="K492" s="90"/>
      <c r="L492" s="90"/>
      <c r="M492" s="90"/>
      <c r="N492" s="90"/>
      <c r="O492" s="196"/>
      <c r="P492" s="532"/>
      <c r="Q492" s="159"/>
      <c r="R492" s="609">
        <f t="shared" si="23"/>
        <v>0</v>
      </c>
      <c r="S492" s="372"/>
      <c r="T492" s="134"/>
      <c r="U492" s="60"/>
      <c r="V492" s="61"/>
      <c r="W492" s="156"/>
      <c r="X492" s="157"/>
      <c r="Z492" s="64"/>
      <c r="AA492" s="50">
        <f t="shared" si="22"/>
        <v>0</v>
      </c>
    </row>
    <row r="493" spans="1:27" ht="23.25" hidden="1" x14ac:dyDescent="0.35">
      <c r="A493" s="92"/>
      <c r="B493" s="93"/>
      <c r="C493" s="93"/>
      <c r="D493" s="93"/>
      <c r="E493" s="85"/>
      <c r="F493" s="85"/>
      <c r="G493" s="168"/>
      <c r="H493" s="129" t="s">
        <v>702</v>
      </c>
      <c r="I493" s="124" t="s">
        <v>703</v>
      </c>
      <c r="J493" s="158"/>
      <c r="K493" s="90"/>
      <c r="L493" s="90"/>
      <c r="M493" s="90"/>
      <c r="N493" s="90"/>
      <c r="O493" s="196"/>
      <c r="P493" s="532"/>
      <c r="Q493" s="159"/>
      <c r="R493" s="609">
        <f t="shared" si="23"/>
        <v>0</v>
      </c>
      <c r="S493" s="372"/>
      <c r="T493" s="134"/>
      <c r="U493" s="60"/>
      <c r="V493" s="61"/>
      <c r="W493" s="156"/>
      <c r="X493" s="157"/>
      <c r="Z493" s="64"/>
      <c r="AA493" s="50">
        <f t="shared" si="22"/>
        <v>0</v>
      </c>
    </row>
    <row r="494" spans="1:27" ht="23.25" hidden="1" x14ac:dyDescent="0.35">
      <c r="A494" s="92"/>
      <c r="B494" s="93"/>
      <c r="C494" s="93"/>
      <c r="D494" s="93"/>
      <c r="E494" s="85"/>
      <c r="F494" s="85"/>
      <c r="G494" s="168"/>
      <c r="H494" s="129" t="s">
        <v>704</v>
      </c>
      <c r="I494" s="124" t="s">
        <v>705</v>
      </c>
      <c r="J494" s="158"/>
      <c r="K494" s="90"/>
      <c r="L494" s="90"/>
      <c r="M494" s="90"/>
      <c r="N494" s="90"/>
      <c r="O494" s="196"/>
      <c r="P494" s="532"/>
      <c r="Q494" s="159"/>
      <c r="R494" s="609">
        <f t="shared" si="23"/>
        <v>0</v>
      </c>
      <c r="S494" s="372"/>
      <c r="T494" s="134"/>
      <c r="U494" s="60"/>
      <c r="V494" s="61"/>
      <c r="W494" s="136"/>
      <c r="X494" s="137"/>
      <c r="Z494" s="64"/>
      <c r="AA494" s="50">
        <f t="shared" si="22"/>
        <v>0</v>
      </c>
    </row>
    <row r="495" spans="1:27" ht="23.25" hidden="1" x14ac:dyDescent="0.35">
      <c r="A495" s="92"/>
      <c r="B495" s="93"/>
      <c r="C495" s="93"/>
      <c r="D495" s="93"/>
      <c r="E495" s="85"/>
      <c r="F495" s="85"/>
      <c r="G495" s="168"/>
      <c r="H495" s="129" t="s">
        <v>706</v>
      </c>
      <c r="I495" s="124" t="s">
        <v>707</v>
      </c>
      <c r="J495" s="158"/>
      <c r="K495" s="90"/>
      <c r="L495" s="90"/>
      <c r="M495" s="90"/>
      <c r="N495" s="90"/>
      <c r="O495" s="196"/>
      <c r="P495" s="532"/>
      <c r="Q495" s="159"/>
      <c r="R495" s="609">
        <f t="shared" si="23"/>
        <v>0</v>
      </c>
      <c r="S495" s="372"/>
      <c r="T495" s="134"/>
      <c r="U495" s="60"/>
      <c r="V495" s="61"/>
      <c r="W495" s="156"/>
      <c r="X495" s="157"/>
      <c r="Z495" s="64"/>
      <c r="AA495" s="50">
        <f t="shared" si="22"/>
        <v>0</v>
      </c>
    </row>
    <row r="496" spans="1:27" ht="23.25" hidden="1" x14ac:dyDescent="0.35">
      <c r="A496" s="92"/>
      <c r="B496" s="93"/>
      <c r="C496" s="93"/>
      <c r="D496" s="93"/>
      <c r="E496" s="85"/>
      <c r="F496" s="85"/>
      <c r="G496" s="168"/>
      <c r="H496" s="129" t="s">
        <v>706</v>
      </c>
      <c r="I496" s="124" t="s">
        <v>708</v>
      </c>
      <c r="J496" s="158"/>
      <c r="K496" s="90"/>
      <c r="L496" s="90"/>
      <c r="M496" s="90"/>
      <c r="N496" s="90"/>
      <c r="O496" s="196"/>
      <c r="P496" s="532"/>
      <c r="Q496" s="159"/>
      <c r="R496" s="609">
        <f t="shared" si="23"/>
        <v>0</v>
      </c>
      <c r="S496" s="372"/>
      <c r="T496" s="134"/>
      <c r="U496" s="60"/>
      <c r="V496" s="61"/>
      <c r="W496" s="136"/>
      <c r="X496" s="137"/>
      <c r="Z496" s="64"/>
      <c r="AA496" s="50">
        <f t="shared" si="22"/>
        <v>0</v>
      </c>
    </row>
    <row r="497" spans="1:27" ht="23.25" hidden="1" x14ac:dyDescent="0.35">
      <c r="A497" s="92"/>
      <c r="B497" s="93"/>
      <c r="C497" s="93"/>
      <c r="D497" s="93"/>
      <c r="E497" s="85"/>
      <c r="F497" s="85"/>
      <c r="G497" s="168"/>
      <c r="H497" s="129" t="s">
        <v>706</v>
      </c>
      <c r="I497" s="124" t="s">
        <v>709</v>
      </c>
      <c r="J497" s="158"/>
      <c r="K497" s="90"/>
      <c r="L497" s="90"/>
      <c r="M497" s="90"/>
      <c r="N497" s="90"/>
      <c r="O497" s="196"/>
      <c r="P497" s="532"/>
      <c r="Q497" s="159"/>
      <c r="R497" s="609">
        <f t="shared" si="23"/>
        <v>0</v>
      </c>
      <c r="S497" s="372"/>
      <c r="T497" s="134"/>
      <c r="U497" s="60"/>
      <c r="V497" s="61"/>
      <c r="W497" s="156"/>
      <c r="X497" s="157"/>
      <c r="Z497" s="64"/>
      <c r="AA497" s="50">
        <f t="shared" si="22"/>
        <v>0</v>
      </c>
    </row>
    <row r="498" spans="1:27" ht="23.25" hidden="1" x14ac:dyDescent="0.35">
      <c r="A498" s="92"/>
      <c r="B498" s="93"/>
      <c r="C498" s="93"/>
      <c r="D498" s="93"/>
      <c r="E498" s="85"/>
      <c r="F498" s="85"/>
      <c r="G498" s="168"/>
      <c r="H498" s="129" t="s">
        <v>706</v>
      </c>
      <c r="I498" s="124" t="s">
        <v>710</v>
      </c>
      <c r="J498" s="158"/>
      <c r="K498" s="90"/>
      <c r="L498" s="90"/>
      <c r="M498" s="90"/>
      <c r="N498" s="90"/>
      <c r="O498" s="196"/>
      <c r="P498" s="532"/>
      <c r="Q498" s="159"/>
      <c r="R498" s="609">
        <f t="shared" si="23"/>
        <v>0</v>
      </c>
      <c r="S498" s="372"/>
      <c r="T498" s="134"/>
      <c r="U498" s="60"/>
      <c r="V498" s="61"/>
      <c r="W498" s="136"/>
      <c r="X498" s="137"/>
      <c r="Z498" s="64"/>
      <c r="AA498" s="50">
        <f t="shared" si="22"/>
        <v>0</v>
      </c>
    </row>
    <row r="499" spans="1:27" ht="23.25" hidden="1" x14ac:dyDescent="0.35">
      <c r="A499" s="92"/>
      <c r="B499" s="93"/>
      <c r="C499" s="93"/>
      <c r="D499" s="93"/>
      <c r="E499" s="85"/>
      <c r="F499" s="85"/>
      <c r="G499" s="168"/>
      <c r="H499" s="129" t="s">
        <v>711</v>
      </c>
      <c r="I499" s="124" t="s">
        <v>712</v>
      </c>
      <c r="J499" s="158"/>
      <c r="K499" s="90"/>
      <c r="L499" s="90"/>
      <c r="M499" s="90"/>
      <c r="N499" s="90"/>
      <c r="O499" s="196"/>
      <c r="P499" s="532"/>
      <c r="Q499" s="159"/>
      <c r="R499" s="609">
        <f t="shared" si="23"/>
        <v>0</v>
      </c>
      <c r="S499" s="372"/>
      <c r="T499" s="134"/>
      <c r="U499" s="60"/>
      <c r="V499" s="61"/>
      <c r="W499" s="156"/>
      <c r="X499" s="157"/>
      <c r="Z499" s="64"/>
      <c r="AA499" s="50">
        <f t="shared" si="22"/>
        <v>0</v>
      </c>
    </row>
    <row r="500" spans="1:27" ht="23.25" hidden="1" x14ac:dyDescent="0.35">
      <c r="A500" s="92"/>
      <c r="B500" s="93"/>
      <c r="C500" s="93"/>
      <c r="D500" s="93"/>
      <c r="E500" s="85"/>
      <c r="F500" s="85"/>
      <c r="G500" s="168"/>
      <c r="H500" s="129" t="s">
        <v>711</v>
      </c>
      <c r="I500" s="124" t="s">
        <v>713</v>
      </c>
      <c r="J500" s="158"/>
      <c r="K500" s="90"/>
      <c r="L500" s="90"/>
      <c r="M500" s="90"/>
      <c r="N500" s="90"/>
      <c r="O500" s="196"/>
      <c r="P500" s="532"/>
      <c r="Q500" s="159"/>
      <c r="R500" s="609">
        <f t="shared" si="23"/>
        <v>0</v>
      </c>
      <c r="S500" s="372"/>
      <c r="T500" s="134"/>
      <c r="U500" s="60"/>
      <c r="V500" s="61"/>
      <c r="W500" s="156"/>
      <c r="X500" s="157"/>
      <c r="Z500" s="64"/>
      <c r="AA500" s="50">
        <f t="shared" si="22"/>
        <v>0</v>
      </c>
    </row>
    <row r="501" spans="1:27" ht="23.25" hidden="1" x14ac:dyDescent="0.35">
      <c r="A501" s="92"/>
      <c r="B501" s="93"/>
      <c r="C501" s="93"/>
      <c r="D501" s="93"/>
      <c r="E501" s="85"/>
      <c r="F501" s="85"/>
      <c r="G501" s="168"/>
      <c r="H501" s="129" t="s">
        <v>711</v>
      </c>
      <c r="I501" s="124" t="s">
        <v>714</v>
      </c>
      <c r="J501" s="158"/>
      <c r="K501" s="90"/>
      <c r="L501" s="90"/>
      <c r="M501" s="90"/>
      <c r="N501" s="90"/>
      <c r="O501" s="196"/>
      <c r="P501" s="532"/>
      <c r="Q501" s="159"/>
      <c r="R501" s="609">
        <f t="shared" si="23"/>
        <v>0</v>
      </c>
      <c r="S501" s="372"/>
      <c r="T501" s="134"/>
      <c r="U501" s="60"/>
      <c r="V501" s="61"/>
      <c r="W501" s="156"/>
      <c r="X501" s="157"/>
      <c r="Z501" s="64"/>
      <c r="AA501" s="50">
        <f t="shared" si="22"/>
        <v>0</v>
      </c>
    </row>
    <row r="502" spans="1:27" ht="23.25" hidden="1" x14ac:dyDescent="0.35">
      <c r="A502" s="92"/>
      <c r="B502" s="93"/>
      <c r="C502" s="93"/>
      <c r="D502" s="93"/>
      <c r="E502" s="85"/>
      <c r="F502" s="85"/>
      <c r="G502" s="168"/>
      <c r="H502" s="129" t="s">
        <v>715</v>
      </c>
      <c r="I502" s="124" t="s">
        <v>716</v>
      </c>
      <c r="J502" s="158"/>
      <c r="K502" s="90"/>
      <c r="L502" s="90"/>
      <c r="M502" s="90"/>
      <c r="N502" s="90"/>
      <c r="O502" s="196"/>
      <c r="P502" s="532"/>
      <c r="Q502" s="159"/>
      <c r="R502" s="609">
        <f t="shared" si="23"/>
        <v>0</v>
      </c>
      <c r="S502" s="372"/>
      <c r="T502" s="134"/>
      <c r="U502" s="60"/>
      <c r="V502" s="61"/>
      <c r="W502" s="156"/>
      <c r="X502" s="157"/>
      <c r="Z502" s="64"/>
      <c r="AA502" s="50">
        <f t="shared" si="22"/>
        <v>0</v>
      </c>
    </row>
    <row r="503" spans="1:27" ht="23.25" hidden="1" x14ac:dyDescent="0.35">
      <c r="A503" s="92"/>
      <c r="B503" s="93"/>
      <c r="C503" s="93"/>
      <c r="D503" s="93"/>
      <c r="E503" s="85"/>
      <c r="F503" s="85"/>
      <c r="G503" s="168"/>
      <c r="H503" s="129" t="s">
        <v>717</v>
      </c>
      <c r="I503" s="124" t="s">
        <v>718</v>
      </c>
      <c r="J503" s="158"/>
      <c r="K503" s="90"/>
      <c r="L503" s="90"/>
      <c r="M503" s="90"/>
      <c r="N503" s="90"/>
      <c r="O503" s="196"/>
      <c r="P503" s="532"/>
      <c r="Q503" s="159"/>
      <c r="R503" s="609">
        <f t="shared" si="23"/>
        <v>0</v>
      </c>
      <c r="S503" s="372"/>
      <c r="T503" s="134"/>
      <c r="U503" s="60"/>
      <c r="V503" s="61"/>
      <c r="W503" s="156"/>
      <c r="X503" s="157"/>
      <c r="Z503" s="64"/>
      <c r="AA503" s="50">
        <f t="shared" si="22"/>
        <v>0</v>
      </c>
    </row>
    <row r="504" spans="1:27" ht="23.25" hidden="1" x14ac:dyDescent="0.35">
      <c r="A504" s="92"/>
      <c r="B504" s="93"/>
      <c r="C504" s="93"/>
      <c r="D504" s="93"/>
      <c r="E504" s="85"/>
      <c r="F504" s="85"/>
      <c r="G504" s="168"/>
      <c r="H504" s="129" t="s">
        <v>717</v>
      </c>
      <c r="I504" s="124" t="s">
        <v>719</v>
      </c>
      <c r="J504" s="158"/>
      <c r="K504" s="90"/>
      <c r="L504" s="90"/>
      <c r="M504" s="90"/>
      <c r="N504" s="90"/>
      <c r="O504" s="196"/>
      <c r="P504" s="532"/>
      <c r="Q504" s="159"/>
      <c r="R504" s="609">
        <f t="shared" si="23"/>
        <v>0</v>
      </c>
      <c r="S504" s="372"/>
      <c r="T504" s="134"/>
      <c r="U504" s="60"/>
      <c r="V504" s="61"/>
      <c r="W504" s="156"/>
      <c r="X504" s="157"/>
      <c r="Z504" s="64"/>
      <c r="AA504" s="50">
        <f t="shared" si="22"/>
        <v>0</v>
      </c>
    </row>
    <row r="505" spans="1:27" ht="23.25" hidden="1" x14ac:dyDescent="0.35">
      <c r="A505" s="92"/>
      <c r="B505" s="93"/>
      <c r="C505" s="93"/>
      <c r="D505" s="93"/>
      <c r="E505" s="85"/>
      <c r="F505" s="85"/>
      <c r="G505" s="168"/>
      <c r="H505" s="129" t="s">
        <v>720</v>
      </c>
      <c r="I505" s="124" t="s">
        <v>721</v>
      </c>
      <c r="J505" s="158"/>
      <c r="K505" s="90"/>
      <c r="L505" s="90"/>
      <c r="M505" s="90"/>
      <c r="N505" s="90"/>
      <c r="O505" s="196"/>
      <c r="P505" s="532"/>
      <c r="Q505" s="159"/>
      <c r="R505" s="609">
        <f t="shared" si="23"/>
        <v>0</v>
      </c>
      <c r="S505" s="372"/>
      <c r="T505" s="134"/>
      <c r="U505" s="60"/>
      <c r="V505" s="61"/>
      <c r="W505" s="156"/>
      <c r="X505" s="157"/>
      <c r="Z505" s="64"/>
      <c r="AA505" s="50">
        <f t="shared" si="22"/>
        <v>0</v>
      </c>
    </row>
    <row r="506" spans="1:27" ht="23.25" hidden="1" x14ac:dyDescent="0.35">
      <c r="A506" s="92"/>
      <c r="B506" s="93"/>
      <c r="C506" s="93"/>
      <c r="D506" s="93"/>
      <c r="E506" s="85"/>
      <c r="F506" s="85"/>
      <c r="G506" s="168"/>
      <c r="H506" s="129" t="s">
        <v>722</v>
      </c>
      <c r="I506" s="124" t="s">
        <v>723</v>
      </c>
      <c r="J506" s="158"/>
      <c r="K506" s="90"/>
      <c r="L506" s="90"/>
      <c r="M506" s="90"/>
      <c r="N506" s="90"/>
      <c r="O506" s="196"/>
      <c r="P506" s="532"/>
      <c r="Q506" s="159"/>
      <c r="R506" s="609">
        <f t="shared" si="23"/>
        <v>0</v>
      </c>
      <c r="S506" s="372"/>
      <c r="T506" s="134"/>
      <c r="U506" s="60"/>
      <c r="V506" s="61"/>
      <c r="W506" s="136"/>
      <c r="X506" s="137"/>
      <c r="Z506" s="64"/>
      <c r="AA506" s="50">
        <f t="shared" si="22"/>
        <v>0</v>
      </c>
    </row>
    <row r="507" spans="1:27" ht="23.25" hidden="1" x14ac:dyDescent="0.35">
      <c r="A507" s="92"/>
      <c r="B507" s="93"/>
      <c r="C507" s="93"/>
      <c r="D507" s="93"/>
      <c r="E507" s="85"/>
      <c r="F507" s="85"/>
      <c r="G507" s="168"/>
      <c r="H507" s="129" t="s">
        <v>722</v>
      </c>
      <c r="I507" s="124" t="s">
        <v>724</v>
      </c>
      <c r="J507" s="158"/>
      <c r="K507" s="90"/>
      <c r="L507" s="90"/>
      <c r="M507" s="90"/>
      <c r="N507" s="90"/>
      <c r="O507" s="196"/>
      <c r="P507" s="532"/>
      <c r="Q507" s="159"/>
      <c r="R507" s="609">
        <f t="shared" si="23"/>
        <v>0</v>
      </c>
      <c r="S507" s="372"/>
      <c r="T507" s="134"/>
      <c r="U507" s="60"/>
      <c r="V507" s="61"/>
      <c r="W507" s="156"/>
      <c r="X507" s="157"/>
      <c r="Z507" s="64"/>
      <c r="AA507" s="50">
        <f t="shared" si="22"/>
        <v>0</v>
      </c>
    </row>
    <row r="508" spans="1:27" ht="23.25" hidden="1" x14ac:dyDescent="0.35">
      <c r="A508" s="92"/>
      <c r="B508" s="93"/>
      <c r="C508" s="93"/>
      <c r="D508" s="93"/>
      <c r="E508" s="85"/>
      <c r="F508" s="85"/>
      <c r="G508" s="168"/>
      <c r="H508" s="129" t="s">
        <v>722</v>
      </c>
      <c r="I508" s="124" t="s">
        <v>725</v>
      </c>
      <c r="J508" s="158"/>
      <c r="K508" s="90"/>
      <c r="L508" s="90"/>
      <c r="M508" s="90"/>
      <c r="N508" s="90"/>
      <c r="O508" s="196"/>
      <c r="P508" s="532"/>
      <c r="Q508" s="159"/>
      <c r="R508" s="609">
        <f t="shared" si="23"/>
        <v>0</v>
      </c>
      <c r="S508" s="372"/>
      <c r="T508" s="134"/>
      <c r="U508" s="60"/>
      <c r="V508" s="61"/>
      <c r="W508" s="136"/>
      <c r="X508" s="137"/>
      <c r="Z508" s="64"/>
      <c r="AA508" s="50">
        <f t="shared" si="22"/>
        <v>0</v>
      </c>
    </row>
    <row r="509" spans="1:27" ht="23.25" hidden="1" x14ac:dyDescent="0.35">
      <c r="A509" s="92"/>
      <c r="B509" s="93"/>
      <c r="C509" s="93"/>
      <c r="D509" s="93"/>
      <c r="E509" s="85"/>
      <c r="F509" s="85"/>
      <c r="G509" s="168"/>
      <c r="H509" s="129" t="s">
        <v>726</v>
      </c>
      <c r="I509" s="124" t="s">
        <v>727</v>
      </c>
      <c r="J509" s="158"/>
      <c r="K509" s="90"/>
      <c r="L509" s="90"/>
      <c r="M509" s="90"/>
      <c r="N509" s="90"/>
      <c r="O509" s="196"/>
      <c r="P509" s="532"/>
      <c r="Q509" s="159"/>
      <c r="R509" s="609">
        <f t="shared" si="23"/>
        <v>0</v>
      </c>
      <c r="S509" s="372"/>
      <c r="T509" s="134"/>
      <c r="U509" s="60"/>
      <c r="V509" s="61"/>
      <c r="W509" s="156"/>
      <c r="X509" s="157"/>
      <c r="Z509" s="64"/>
      <c r="AA509" s="50">
        <f t="shared" si="22"/>
        <v>0</v>
      </c>
    </row>
    <row r="510" spans="1:27" ht="23.25" hidden="1" x14ac:dyDescent="0.35">
      <c r="A510" s="92"/>
      <c r="B510" s="93"/>
      <c r="C510" s="93"/>
      <c r="D510" s="93"/>
      <c r="E510" s="85"/>
      <c r="F510" s="85"/>
      <c r="G510" s="168"/>
      <c r="H510" s="129" t="s">
        <v>728</v>
      </c>
      <c r="I510" s="124" t="s">
        <v>729</v>
      </c>
      <c r="J510" s="158"/>
      <c r="K510" s="90"/>
      <c r="L510" s="90"/>
      <c r="M510" s="90"/>
      <c r="N510" s="90"/>
      <c r="O510" s="196"/>
      <c r="P510" s="532"/>
      <c r="Q510" s="159"/>
      <c r="R510" s="609">
        <f t="shared" si="23"/>
        <v>0</v>
      </c>
      <c r="S510" s="372"/>
      <c r="T510" s="134"/>
      <c r="U510" s="60"/>
      <c r="V510" s="61"/>
      <c r="W510" s="136"/>
      <c r="X510" s="137"/>
      <c r="Z510" s="64"/>
      <c r="AA510" s="50">
        <f t="shared" si="22"/>
        <v>0</v>
      </c>
    </row>
    <row r="511" spans="1:27" ht="23.25" hidden="1" x14ac:dyDescent="0.35">
      <c r="A511" s="92"/>
      <c r="B511" s="93"/>
      <c r="C511" s="93"/>
      <c r="D511" s="93"/>
      <c r="E511" s="85"/>
      <c r="F511" s="85"/>
      <c r="G511" s="168"/>
      <c r="H511" s="129" t="s">
        <v>730</v>
      </c>
      <c r="I511" s="124" t="s">
        <v>731</v>
      </c>
      <c r="J511" s="158"/>
      <c r="K511" s="90"/>
      <c r="L511" s="90"/>
      <c r="M511" s="90"/>
      <c r="N511" s="90"/>
      <c r="O511" s="196"/>
      <c r="P511" s="532"/>
      <c r="Q511" s="159"/>
      <c r="R511" s="609">
        <f t="shared" si="23"/>
        <v>0</v>
      </c>
      <c r="S511" s="372"/>
      <c r="T511" s="134"/>
      <c r="U511" s="60"/>
      <c r="V511" s="61"/>
      <c r="W511" s="156"/>
      <c r="X511" s="157"/>
      <c r="Z511" s="64"/>
      <c r="AA511" s="50">
        <f t="shared" si="22"/>
        <v>0</v>
      </c>
    </row>
    <row r="512" spans="1:27" ht="23.25" hidden="1" x14ac:dyDescent="0.35">
      <c r="A512" s="92"/>
      <c r="B512" s="93"/>
      <c r="C512" s="93"/>
      <c r="D512" s="93"/>
      <c r="E512" s="85"/>
      <c r="F512" s="85"/>
      <c r="G512" s="168"/>
      <c r="H512" s="129" t="s">
        <v>144</v>
      </c>
      <c r="I512" s="124" t="s">
        <v>732</v>
      </c>
      <c r="J512" s="158"/>
      <c r="K512" s="90"/>
      <c r="L512" s="90"/>
      <c r="M512" s="90"/>
      <c r="N512" s="90"/>
      <c r="O512" s="196"/>
      <c r="P512" s="532"/>
      <c r="Q512" s="159"/>
      <c r="R512" s="609">
        <f t="shared" si="23"/>
        <v>0</v>
      </c>
      <c r="S512" s="372"/>
      <c r="T512" s="134"/>
      <c r="U512" s="60"/>
      <c r="V512" s="61"/>
      <c r="W512" s="156"/>
      <c r="X512" s="157"/>
      <c r="Z512" s="64"/>
      <c r="AA512" s="50">
        <f t="shared" si="22"/>
        <v>0</v>
      </c>
    </row>
    <row r="513" spans="1:27" ht="23.25" hidden="1" x14ac:dyDescent="0.35">
      <c r="A513" s="92"/>
      <c r="B513" s="93"/>
      <c r="C513" s="93"/>
      <c r="D513" s="93"/>
      <c r="E513" s="85"/>
      <c r="F513" s="85"/>
      <c r="G513" s="168"/>
      <c r="H513" s="129" t="s">
        <v>733</v>
      </c>
      <c r="I513" s="124" t="s">
        <v>734</v>
      </c>
      <c r="J513" s="158"/>
      <c r="K513" s="90"/>
      <c r="L513" s="90"/>
      <c r="M513" s="90"/>
      <c r="N513" s="90"/>
      <c r="O513" s="196"/>
      <c r="P513" s="532"/>
      <c r="Q513" s="159"/>
      <c r="R513" s="609">
        <f t="shared" si="23"/>
        <v>0</v>
      </c>
      <c r="S513" s="372"/>
      <c r="T513" s="134"/>
      <c r="U513" s="60"/>
      <c r="V513" s="61"/>
      <c r="W513" s="156"/>
      <c r="X513" s="157"/>
      <c r="Z513" s="64"/>
      <c r="AA513" s="50">
        <f t="shared" si="22"/>
        <v>0</v>
      </c>
    </row>
    <row r="514" spans="1:27" ht="23.25" hidden="1" x14ac:dyDescent="0.35">
      <c r="A514" s="92"/>
      <c r="B514" s="93"/>
      <c r="C514" s="93"/>
      <c r="D514" s="93"/>
      <c r="E514" s="85"/>
      <c r="F514" s="85"/>
      <c r="G514" s="168"/>
      <c r="H514" s="129" t="s">
        <v>715</v>
      </c>
      <c r="I514" s="124" t="s">
        <v>735</v>
      </c>
      <c r="J514" s="158"/>
      <c r="K514" s="90"/>
      <c r="L514" s="90"/>
      <c r="M514" s="90"/>
      <c r="N514" s="90"/>
      <c r="O514" s="196"/>
      <c r="P514" s="532"/>
      <c r="Q514" s="159"/>
      <c r="R514" s="609">
        <f t="shared" si="23"/>
        <v>0</v>
      </c>
      <c r="S514" s="372"/>
      <c r="T514" s="134"/>
      <c r="U514" s="60"/>
      <c r="V514" s="61"/>
      <c r="W514" s="156"/>
      <c r="X514" s="157"/>
      <c r="Z514" s="64"/>
      <c r="AA514" s="50">
        <f t="shared" si="22"/>
        <v>0</v>
      </c>
    </row>
    <row r="515" spans="1:27" ht="23.25" hidden="1" x14ac:dyDescent="0.35">
      <c r="A515" s="92"/>
      <c r="B515" s="93"/>
      <c r="C515" s="93"/>
      <c r="D515" s="93"/>
      <c r="E515" s="85"/>
      <c r="F515" s="85"/>
      <c r="G515" s="168"/>
      <c r="H515" s="129" t="s">
        <v>715</v>
      </c>
      <c r="I515" s="124" t="s">
        <v>736</v>
      </c>
      <c r="J515" s="158"/>
      <c r="K515" s="90"/>
      <c r="L515" s="90"/>
      <c r="M515" s="90"/>
      <c r="N515" s="90"/>
      <c r="O515" s="196"/>
      <c r="P515" s="532"/>
      <c r="Q515" s="159"/>
      <c r="R515" s="609">
        <f t="shared" si="23"/>
        <v>0</v>
      </c>
      <c r="S515" s="372"/>
      <c r="T515" s="134"/>
      <c r="U515" s="60"/>
      <c r="V515" s="61"/>
      <c r="W515" s="156"/>
      <c r="X515" s="157"/>
      <c r="Z515" s="64"/>
      <c r="AA515" s="50">
        <f t="shared" si="22"/>
        <v>0</v>
      </c>
    </row>
    <row r="516" spans="1:27" ht="23.25" hidden="1" x14ac:dyDescent="0.35">
      <c r="A516" s="92"/>
      <c r="B516" s="93"/>
      <c r="C516" s="93"/>
      <c r="D516" s="93"/>
      <c r="E516" s="85"/>
      <c r="F516" s="85"/>
      <c r="G516" s="168"/>
      <c r="H516" s="129" t="s">
        <v>715</v>
      </c>
      <c r="I516" s="124" t="s">
        <v>737</v>
      </c>
      <c r="J516" s="158"/>
      <c r="K516" s="90"/>
      <c r="L516" s="90"/>
      <c r="M516" s="90"/>
      <c r="N516" s="90"/>
      <c r="O516" s="196"/>
      <c r="P516" s="532"/>
      <c r="Q516" s="159"/>
      <c r="R516" s="609">
        <f t="shared" si="23"/>
        <v>0</v>
      </c>
      <c r="S516" s="372"/>
      <c r="T516" s="134"/>
      <c r="U516" s="60"/>
      <c r="V516" s="61"/>
      <c r="W516" s="156"/>
      <c r="X516" s="157"/>
      <c r="Z516" s="64"/>
      <c r="AA516" s="50">
        <f t="shared" si="22"/>
        <v>0</v>
      </c>
    </row>
    <row r="517" spans="1:27" ht="23.25" hidden="1" x14ac:dyDescent="0.35">
      <c r="A517" s="92"/>
      <c r="B517" s="93"/>
      <c r="C517" s="93"/>
      <c r="D517" s="93"/>
      <c r="E517" s="85"/>
      <c r="F517" s="85"/>
      <c r="G517" s="168"/>
      <c r="H517" s="129" t="s">
        <v>715</v>
      </c>
      <c r="I517" s="124" t="s">
        <v>738</v>
      </c>
      <c r="J517" s="158"/>
      <c r="K517" s="90"/>
      <c r="L517" s="90"/>
      <c r="M517" s="90"/>
      <c r="N517" s="90"/>
      <c r="O517" s="196"/>
      <c r="P517" s="532"/>
      <c r="Q517" s="159"/>
      <c r="R517" s="609">
        <f t="shared" si="23"/>
        <v>0</v>
      </c>
      <c r="S517" s="372"/>
      <c r="T517" s="134"/>
      <c r="U517" s="60"/>
      <c r="V517" s="61"/>
      <c r="W517" s="156"/>
      <c r="X517" s="157"/>
      <c r="Z517" s="64"/>
      <c r="AA517" s="50">
        <f t="shared" si="22"/>
        <v>0</v>
      </c>
    </row>
    <row r="518" spans="1:27" ht="23.25" hidden="1" x14ac:dyDescent="0.35">
      <c r="A518" s="92"/>
      <c r="B518" s="93"/>
      <c r="C518" s="93"/>
      <c r="D518" s="93"/>
      <c r="E518" s="85"/>
      <c r="F518" s="85"/>
      <c r="G518" s="168"/>
      <c r="H518" s="129" t="s">
        <v>739</v>
      </c>
      <c r="I518" s="124" t="s">
        <v>740</v>
      </c>
      <c r="J518" s="158"/>
      <c r="K518" s="90"/>
      <c r="L518" s="90"/>
      <c r="M518" s="90"/>
      <c r="N518" s="90"/>
      <c r="O518" s="196"/>
      <c r="P518" s="532"/>
      <c r="Q518" s="159"/>
      <c r="R518" s="609">
        <f t="shared" si="23"/>
        <v>0</v>
      </c>
      <c r="S518" s="372"/>
      <c r="T518" s="134"/>
      <c r="U518" s="60"/>
      <c r="V518" s="61"/>
      <c r="W518" s="136"/>
      <c r="X518" s="137"/>
      <c r="Z518" s="64"/>
      <c r="AA518" s="50">
        <f t="shared" si="22"/>
        <v>0</v>
      </c>
    </row>
    <row r="519" spans="1:27" ht="23.25" hidden="1" x14ac:dyDescent="0.35">
      <c r="A519" s="92"/>
      <c r="B519" s="93"/>
      <c r="C519" s="93"/>
      <c r="D519" s="93"/>
      <c r="E519" s="85"/>
      <c r="F519" s="85"/>
      <c r="G519" s="168"/>
      <c r="H519" s="129" t="s">
        <v>741</v>
      </c>
      <c r="I519" s="124" t="s">
        <v>742</v>
      </c>
      <c r="J519" s="158"/>
      <c r="K519" s="90"/>
      <c r="L519" s="90"/>
      <c r="M519" s="90"/>
      <c r="N519" s="90"/>
      <c r="O519" s="196"/>
      <c r="P519" s="532"/>
      <c r="Q519" s="159"/>
      <c r="R519" s="609">
        <f t="shared" si="23"/>
        <v>0</v>
      </c>
      <c r="S519" s="372"/>
      <c r="T519" s="134"/>
      <c r="U519" s="60"/>
      <c r="V519" s="61"/>
      <c r="W519" s="156"/>
      <c r="X519" s="157"/>
      <c r="Z519" s="64"/>
      <c r="AA519" s="50">
        <f t="shared" si="22"/>
        <v>0</v>
      </c>
    </row>
    <row r="520" spans="1:27" ht="23.25" hidden="1" x14ac:dyDescent="0.35">
      <c r="A520" s="92"/>
      <c r="B520" s="93"/>
      <c r="C520" s="93"/>
      <c r="D520" s="93"/>
      <c r="E520" s="85"/>
      <c r="F520" s="85"/>
      <c r="G520" s="168"/>
      <c r="H520" s="129" t="s">
        <v>743</v>
      </c>
      <c r="I520" s="124" t="s">
        <v>744</v>
      </c>
      <c r="J520" s="158"/>
      <c r="K520" s="90"/>
      <c r="L520" s="90"/>
      <c r="M520" s="90"/>
      <c r="N520" s="90"/>
      <c r="O520" s="196"/>
      <c r="P520" s="532"/>
      <c r="Q520" s="159"/>
      <c r="R520" s="609">
        <f t="shared" si="23"/>
        <v>0</v>
      </c>
      <c r="S520" s="372"/>
      <c r="T520" s="134"/>
      <c r="U520" s="60"/>
      <c r="V520" s="61"/>
      <c r="W520" s="136"/>
      <c r="X520" s="137"/>
      <c r="Z520" s="64"/>
      <c r="AA520" s="50">
        <f t="shared" si="22"/>
        <v>0</v>
      </c>
    </row>
    <row r="521" spans="1:27" ht="23.25" hidden="1" x14ac:dyDescent="0.35">
      <c r="A521" s="92"/>
      <c r="B521" s="93"/>
      <c r="C521" s="93"/>
      <c r="D521" s="93"/>
      <c r="E521" s="85"/>
      <c r="F521" s="85"/>
      <c r="G521" s="168"/>
      <c r="H521" s="165" t="s">
        <v>745</v>
      </c>
      <c r="I521" s="124" t="s">
        <v>746</v>
      </c>
      <c r="J521" s="158"/>
      <c r="K521" s="90"/>
      <c r="L521" s="90"/>
      <c r="M521" s="90"/>
      <c r="N521" s="90"/>
      <c r="O521" s="196"/>
      <c r="P521" s="532"/>
      <c r="Q521" s="159"/>
      <c r="R521" s="609">
        <f t="shared" si="23"/>
        <v>0</v>
      </c>
      <c r="S521" s="372"/>
      <c r="T521" s="134"/>
      <c r="U521" s="60"/>
      <c r="V521" s="61"/>
      <c r="W521" s="156"/>
      <c r="X521" s="157"/>
      <c r="Z521" s="64"/>
      <c r="AA521" s="50">
        <f t="shared" si="22"/>
        <v>0</v>
      </c>
    </row>
    <row r="522" spans="1:27" ht="23.25" hidden="1" x14ac:dyDescent="0.35">
      <c r="A522" s="92"/>
      <c r="B522" s="93"/>
      <c r="C522" s="93"/>
      <c r="D522" s="93"/>
      <c r="E522" s="85"/>
      <c r="F522" s="85"/>
      <c r="G522" s="168"/>
      <c r="H522" s="129" t="s">
        <v>747</v>
      </c>
      <c r="I522" s="124" t="s">
        <v>748</v>
      </c>
      <c r="J522" s="158"/>
      <c r="K522" s="90"/>
      <c r="L522" s="90"/>
      <c r="M522" s="90"/>
      <c r="N522" s="90"/>
      <c r="O522" s="196"/>
      <c r="P522" s="532"/>
      <c r="Q522" s="159"/>
      <c r="R522" s="609">
        <f t="shared" si="23"/>
        <v>0</v>
      </c>
      <c r="S522" s="372"/>
      <c r="T522" s="134"/>
      <c r="U522" s="60"/>
      <c r="V522" s="61"/>
      <c r="W522" s="136"/>
      <c r="X522" s="137"/>
      <c r="Z522" s="64"/>
      <c r="AA522" s="50">
        <f t="shared" si="22"/>
        <v>0</v>
      </c>
    </row>
    <row r="523" spans="1:27" ht="23.25" hidden="1" x14ac:dyDescent="0.35">
      <c r="A523" s="92"/>
      <c r="B523" s="93"/>
      <c r="C523" s="93"/>
      <c r="D523" s="93"/>
      <c r="E523" s="85"/>
      <c r="F523" s="85"/>
      <c r="G523" s="168"/>
      <c r="H523" s="129" t="s">
        <v>749</v>
      </c>
      <c r="I523" s="124" t="s">
        <v>750</v>
      </c>
      <c r="J523" s="158"/>
      <c r="K523" s="90"/>
      <c r="L523" s="90"/>
      <c r="M523" s="90"/>
      <c r="N523" s="90"/>
      <c r="O523" s="196"/>
      <c r="P523" s="532"/>
      <c r="Q523" s="159"/>
      <c r="R523" s="609">
        <f t="shared" si="23"/>
        <v>0</v>
      </c>
      <c r="S523" s="372"/>
      <c r="T523" s="134"/>
      <c r="U523" s="60"/>
      <c r="V523" s="61"/>
      <c r="W523" s="156"/>
      <c r="X523" s="157"/>
      <c r="Z523" s="64"/>
      <c r="AA523" s="50">
        <f t="shared" si="22"/>
        <v>0</v>
      </c>
    </row>
    <row r="524" spans="1:27" ht="23.25" hidden="1" x14ac:dyDescent="0.35">
      <c r="A524" s="92"/>
      <c r="B524" s="93"/>
      <c r="C524" s="93"/>
      <c r="D524" s="93"/>
      <c r="E524" s="85"/>
      <c r="F524" s="85"/>
      <c r="G524" s="168"/>
      <c r="H524" s="129" t="s">
        <v>751</v>
      </c>
      <c r="I524" s="124" t="s">
        <v>752</v>
      </c>
      <c r="J524" s="158"/>
      <c r="K524" s="90"/>
      <c r="L524" s="90"/>
      <c r="M524" s="90"/>
      <c r="N524" s="90"/>
      <c r="O524" s="196"/>
      <c r="P524" s="532"/>
      <c r="Q524" s="159"/>
      <c r="R524" s="609">
        <f t="shared" si="23"/>
        <v>0</v>
      </c>
      <c r="S524" s="372"/>
      <c r="T524" s="134"/>
      <c r="U524" s="60"/>
      <c r="V524" s="61"/>
      <c r="W524" s="156"/>
      <c r="X524" s="157"/>
      <c r="Z524" s="64"/>
      <c r="AA524" s="50">
        <f t="shared" si="22"/>
        <v>0</v>
      </c>
    </row>
    <row r="525" spans="1:27" ht="23.25" hidden="1" x14ac:dyDescent="0.35">
      <c r="A525" s="92"/>
      <c r="B525" s="93"/>
      <c r="C525" s="93"/>
      <c r="D525" s="93"/>
      <c r="E525" s="85"/>
      <c r="F525" s="85"/>
      <c r="G525" s="168"/>
      <c r="H525" s="129" t="s">
        <v>751</v>
      </c>
      <c r="I525" s="124" t="s">
        <v>753</v>
      </c>
      <c r="J525" s="158"/>
      <c r="K525" s="90"/>
      <c r="L525" s="90"/>
      <c r="M525" s="90"/>
      <c r="N525" s="90"/>
      <c r="O525" s="196"/>
      <c r="P525" s="532"/>
      <c r="Q525" s="159"/>
      <c r="R525" s="609">
        <f t="shared" si="23"/>
        <v>0</v>
      </c>
      <c r="S525" s="372"/>
      <c r="T525" s="134"/>
      <c r="U525" s="60"/>
      <c r="V525" s="61"/>
      <c r="W525" s="156"/>
      <c r="X525" s="157"/>
      <c r="Z525" s="64"/>
      <c r="AA525" s="50">
        <f t="shared" ref="AA525:AA588" si="24">+Q525-Z525</f>
        <v>0</v>
      </c>
    </row>
    <row r="526" spans="1:27" ht="23.25" hidden="1" x14ac:dyDescent="0.35">
      <c r="A526" s="92"/>
      <c r="B526" s="93"/>
      <c r="C526" s="93"/>
      <c r="D526" s="93"/>
      <c r="E526" s="85"/>
      <c r="F526" s="85"/>
      <c r="G526" s="168"/>
      <c r="H526" s="129" t="s">
        <v>754</v>
      </c>
      <c r="I526" s="124" t="s">
        <v>755</v>
      </c>
      <c r="J526" s="158"/>
      <c r="K526" s="90"/>
      <c r="L526" s="90"/>
      <c r="M526" s="90"/>
      <c r="N526" s="90"/>
      <c r="O526" s="196"/>
      <c r="P526" s="532"/>
      <c r="Q526" s="159"/>
      <c r="R526" s="609">
        <f t="shared" si="23"/>
        <v>0</v>
      </c>
      <c r="S526" s="372"/>
      <c r="T526" s="134"/>
      <c r="U526" s="60"/>
      <c r="V526" s="61"/>
      <c r="W526" s="156"/>
      <c r="X526" s="157"/>
      <c r="Z526" s="64"/>
      <c r="AA526" s="50">
        <f t="shared" si="24"/>
        <v>0</v>
      </c>
    </row>
    <row r="527" spans="1:27" ht="23.25" hidden="1" x14ac:dyDescent="0.35">
      <c r="A527" s="92"/>
      <c r="B527" s="93"/>
      <c r="C527" s="93"/>
      <c r="D527" s="93"/>
      <c r="E527" s="85"/>
      <c r="F527" s="85"/>
      <c r="G527" s="168"/>
      <c r="H527" s="129" t="s">
        <v>715</v>
      </c>
      <c r="I527" s="124" t="s">
        <v>756</v>
      </c>
      <c r="J527" s="158"/>
      <c r="K527" s="90"/>
      <c r="L527" s="90"/>
      <c r="M527" s="90"/>
      <c r="N527" s="90"/>
      <c r="O527" s="196"/>
      <c r="P527" s="532"/>
      <c r="Q527" s="159"/>
      <c r="R527" s="609">
        <f t="shared" si="23"/>
        <v>0</v>
      </c>
      <c r="S527" s="372"/>
      <c r="T527" s="134"/>
      <c r="U527" s="60"/>
      <c r="V527" s="61"/>
      <c r="W527" s="156"/>
      <c r="X527" s="157"/>
      <c r="Z527" s="64"/>
      <c r="AA527" s="50">
        <f t="shared" si="24"/>
        <v>0</v>
      </c>
    </row>
    <row r="528" spans="1:27" ht="23.25" hidden="1" x14ac:dyDescent="0.35">
      <c r="A528" s="92"/>
      <c r="B528" s="93"/>
      <c r="C528" s="93"/>
      <c r="D528" s="93"/>
      <c r="E528" s="85"/>
      <c r="F528" s="85"/>
      <c r="G528" s="168"/>
      <c r="H528" s="129" t="s">
        <v>757</v>
      </c>
      <c r="I528" s="124" t="s">
        <v>758</v>
      </c>
      <c r="J528" s="158"/>
      <c r="K528" s="90"/>
      <c r="L528" s="90"/>
      <c r="M528" s="90"/>
      <c r="N528" s="90"/>
      <c r="O528" s="196"/>
      <c r="P528" s="532"/>
      <c r="Q528" s="159"/>
      <c r="R528" s="609">
        <f t="shared" si="23"/>
        <v>0</v>
      </c>
      <c r="S528" s="372"/>
      <c r="T528" s="134"/>
      <c r="U528" s="60"/>
      <c r="V528" s="61"/>
      <c r="W528" s="156"/>
      <c r="X528" s="157"/>
      <c r="Z528" s="64"/>
      <c r="AA528" s="50">
        <f t="shared" si="24"/>
        <v>0</v>
      </c>
    </row>
    <row r="529" spans="1:27" ht="23.25" hidden="1" x14ac:dyDescent="0.35">
      <c r="A529" s="92"/>
      <c r="B529" s="93"/>
      <c r="C529" s="93"/>
      <c r="D529" s="93"/>
      <c r="E529" s="85"/>
      <c r="F529" s="85"/>
      <c r="G529" s="168"/>
      <c r="H529" s="129" t="s">
        <v>743</v>
      </c>
      <c r="I529" s="124" t="s">
        <v>759</v>
      </c>
      <c r="J529" s="158"/>
      <c r="K529" s="90"/>
      <c r="L529" s="90"/>
      <c r="M529" s="90"/>
      <c r="N529" s="90"/>
      <c r="O529" s="196"/>
      <c r="P529" s="532"/>
      <c r="Q529" s="159"/>
      <c r="R529" s="609">
        <f t="shared" si="23"/>
        <v>0</v>
      </c>
      <c r="S529" s="372"/>
      <c r="T529" s="134"/>
      <c r="U529" s="60"/>
      <c r="V529" s="61"/>
      <c r="W529" s="156"/>
      <c r="X529" s="157"/>
      <c r="Z529" s="64"/>
      <c r="AA529" s="50">
        <f t="shared" si="24"/>
        <v>0</v>
      </c>
    </row>
    <row r="530" spans="1:27" ht="23.25" hidden="1" x14ac:dyDescent="0.35">
      <c r="A530" s="92"/>
      <c r="B530" s="93"/>
      <c r="C530" s="93"/>
      <c r="D530" s="93"/>
      <c r="E530" s="85"/>
      <c r="F530" s="85"/>
      <c r="G530" s="168"/>
      <c r="H530" s="129" t="s">
        <v>743</v>
      </c>
      <c r="I530" s="124" t="s">
        <v>760</v>
      </c>
      <c r="J530" s="158"/>
      <c r="K530" s="90"/>
      <c r="L530" s="90"/>
      <c r="M530" s="90"/>
      <c r="N530" s="90"/>
      <c r="O530" s="196"/>
      <c r="P530" s="532"/>
      <c r="Q530" s="159"/>
      <c r="R530" s="609">
        <f t="shared" si="23"/>
        <v>0</v>
      </c>
      <c r="S530" s="372"/>
      <c r="T530" s="134"/>
      <c r="U530" s="60"/>
      <c r="V530" s="61"/>
      <c r="W530" s="136"/>
      <c r="X530" s="137"/>
      <c r="Z530" s="64"/>
      <c r="AA530" s="50">
        <f t="shared" si="24"/>
        <v>0</v>
      </c>
    </row>
    <row r="531" spans="1:27" ht="23.25" hidden="1" x14ac:dyDescent="0.35">
      <c r="A531" s="92"/>
      <c r="B531" s="93"/>
      <c r="C531" s="93"/>
      <c r="D531" s="93"/>
      <c r="E531" s="85"/>
      <c r="F531" s="85"/>
      <c r="G531" s="168"/>
      <c r="H531" s="129" t="s">
        <v>715</v>
      </c>
      <c r="I531" s="124" t="s">
        <v>761</v>
      </c>
      <c r="J531" s="158"/>
      <c r="K531" s="90"/>
      <c r="L531" s="90"/>
      <c r="M531" s="90"/>
      <c r="N531" s="90"/>
      <c r="O531" s="196"/>
      <c r="P531" s="532"/>
      <c r="Q531" s="159"/>
      <c r="R531" s="609">
        <f t="shared" si="23"/>
        <v>0</v>
      </c>
      <c r="S531" s="372"/>
      <c r="T531" s="134"/>
      <c r="U531" s="60"/>
      <c r="V531" s="61"/>
      <c r="W531" s="156"/>
      <c r="X531" s="157"/>
      <c r="Z531" s="64"/>
      <c r="AA531" s="50">
        <f t="shared" si="24"/>
        <v>0</v>
      </c>
    </row>
    <row r="532" spans="1:27" ht="23.25" hidden="1" x14ac:dyDescent="0.35">
      <c r="A532" s="92"/>
      <c r="B532" s="93"/>
      <c r="C532" s="93"/>
      <c r="D532" s="93"/>
      <c r="E532" s="85"/>
      <c r="F532" s="85"/>
      <c r="G532" s="168"/>
      <c r="H532" s="129" t="s">
        <v>762</v>
      </c>
      <c r="I532" s="124" t="s">
        <v>763</v>
      </c>
      <c r="J532" s="158"/>
      <c r="K532" s="90"/>
      <c r="L532" s="90"/>
      <c r="M532" s="90"/>
      <c r="N532" s="90"/>
      <c r="O532" s="196"/>
      <c r="P532" s="532"/>
      <c r="Q532" s="159"/>
      <c r="R532" s="609">
        <f t="shared" si="23"/>
        <v>0</v>
      </c>
      <c r="S532" s="372"/>
      <c r="T532" s="134"/>
      <c r="U532" s="60"/>
      <c r="V532" s="61"/>
      <c r="W532" s="136"/>
      <c r="X532" s="137"/>
      <c r="Z532" s="64"/>
      <c r="AA532" s="50">
        <f t="shared" si="24"/>
        <v>0</v>
      </c>
    </row>
    <row r="533" spans="1:27" ht="23.25" hidden="1" x14ac:dyDescent="0.35">
      <c r="A533" s="92"/>
      <c r="B533" s="93"/>
      <c r="C533" s="93"/>
      <c r="D533" s="93"/>
      <c r="E533" s="85"/>
      <c r="F533" s="85"/>
      <c r="G533" s="168"/>
      <c r="H533" s="129" t="s">
        <v>764</v>
      </c>
      <c r="I533" s="124" t="s">
        <v>765</v>
      </c>
      <c r="J533" s="158"/>
      <c r="K533" s="90"/>
      <c r="L533" s="90"/>
      <c r="M533" s="90"/>
      <c r="N533" s="90"/>
      <c r="O533" s="196"/>
      <c r="P533" s="532"/>
      <c r="Q533" s="159"/>
      <c r="R533" s="609">
        <f t="shared" si="23"/>
        <v>0</v>
      </c>
      <c r="S533" s="372"/>
      <c r="T533" s="134"/>
      <c r="U533" s="60"/>
      <c r="V533" s="61"/>
      <c r="W533" s="156"/>
      <c r="X533" s="157"/>
      <c r="Z533" s="64"/>
      <c r="AA533" s="50">
        <f t="shared" si="24"/>
        <v>0</v>
      </c>
    </row>
    <row r="534" spans="1:27" ht="23.25" hidden="1" x14ac:dyDescent="0.35">
      <c r="A534" s="92"/>
      <c r="B534" s="93"/>
      <c r="C534" s="93"/>
      <c r="D534" s="93"/>
      <c r="E534" s="85"/>
      <c r="F534" s="85"/>
      <c r="G534" s="168"/>
      <c r="H534" s="129" t="s">
        <v>766</v>
      </c>
      <c r="I534" s="124" t="s">
        <v>767</v>
      </c>
      <c r="J534" s="158"/>
      <c r="K534" s="90"/>
      <c r="L534" s="90"/>
      <c r="M534" s="90"/>
      <c r="N534" s="90"/>
      <c r="O534" s="196"/>
      <c r="P534" s="532"/>
      <c r="Q534" s="159"/>
      <c r="R534" s="609">
        <f t="shared" si="23"/>
        <v>0</v>
      </c>
      <c r="S534" s="372"/>
      <c r="T534" s="134"/>
      <c r="U534" s="60"/>
      <c r="V534" s="61"/>
      <c r="W534" s="136"/>
      <c r="X534" s="137"/>
      <c r="Z534" s="64"/>
      <c r="AA534" s="50">
        <f t="shared" si="24"/>
        <v>0</v>
      </c>
    </row>
    <row r="535" spans="1:27" ht="23.25" hidden="1" x14ac:dyDescent="0.35">
      <c r="A535" s="92"/>
      <c r="B535" s="93"/>
      <c r="C535" s="93"/>
      <c r="D535" s="93"/>
      <c r="E535" s="85"/>
      <c r="F535" s="85"/>
      <c r="G535" s="168"/>
      <c r="H535" s="129" t="s">
        <v>766</v>
      </c>
      <c r="I535" s="124" t="s">
        <v>768</v>
      </c>
      <c r="J535" s="158"/>
      <c r="K535" s="90"/>
      <c r="L535" s="90"/>
      <c r="M535" s="90"/>
      <c r="N535" s="90"/>
      <c r="O535" s="196"/>
      <c r="P535" s="532"/>
      <c r="Q535" s="159"/>
      <c r="R535" s="609">
        <f t="shared" si="23"/>
        <v>0</v>
      </c>
      <c r="S535" s="372"/>
      <c r="T535" s="134"/>
      <c r="U535" s="60"/>
      <c r="V535" s="61"/>
      <c r="W535" s="156"/>
      <c r="X535" s="157"/>
      <c r="Z535" s="64"/>
      <c r="AA535" s="50">
        <f t="shared" si="24"/>
        <v>0</v>
      </c>
    </row>
    <row r="536" spans="1:27" ht="23.25" hidden="1" x14ac:dyDescent="0.35">
      <c r="A536" s="92"/>
      <c r="B536" s="93"/>
      <c r="C536" s="93"/>
      <c r="D536" s="93"/>
      <c r="E536" s="85"/>
      <c r="F536" s="85"/>
      <c r="G536" s="168"/>
      <c r="H536" s="129" t="s">
        <v>766</v>
      </c>
      <c r="I536" s="124" t="s">
        <v>769</v>
      </c>
      <c r="J536" s="158"/>
      <c r="K536" s="90"/>
      <c r="L536" s="90"/>
      <c r="M536" s="90"/>
      <c r="N536" s="90"/>
      <c r="O536" s="196"/>
      <c r="P536" s="532"/>
      <c r="Q536" s="159"/>
      <c r="R536" s="609">
        <f t="shared" si="23"/>
        <v>0</v>
      </c>
      <c r="S536" s="372"/>
      <c r="T536" s="134"/>
      <c r="U536" s="60"/>
      <c r="V536" s="61"/>
      <c r="W536" s="156"/>
      <c r="X536" s="157"/>
      <c r="Z536" s="64"/>
      <c r="AA536" s="50">
        <f t="shared" si="24"/>
        <v>0</v>
      </c>
    </row>
    <row r="537" spans="1:27" ht="23.25" hidden="1" x14ac:dyDescent="0.35">
      <c r="A537" s="92"/>
      <c r="B537" s="93"/>
      <c r="C537" s="93"/>
      <c r="D537" s="93"/>
      <c r="E537" s="85"/>
      <c r="F537" s="85"/>
      <c r="G537" s="168"/>
      <c r="H537" s="129" t="s">
        <v>715</v>
      </c>
      <c r="I537" s="124" t="s">
        <v>770</v>
      </c>
      <c r="J537" s="158"/>
      <c r="K537" s="90"/>
      <c r="L537" s="90"/>
      <c r="M537" s="90"/>
      <c r="N537" s="90"/>
      <c r="O537" s="196"/>
      <c r="P537" s="532"/>
      <c r="Q537" s="159"/>
      <c r="R537" s="609">
        <f t="shared" si="23"/>
        <v>0</v>
      </c>
      <c r="S537" s="372"/>
      <c r="T537" s="134"/>
      <c r="U537" s="60"/>
      <c r="V537" s="61"/>
      <c r="W537" s="156"/>
      <c r="X537" s="157"/>
      <c r="Z537" s="64"/>
      <c r="AA537" s="50">
        <f t="shared" si="24"/>
        <v>0</v>
      </c>
    </row>
    <row r="538" spans="1:27" ht="23.25" hidden="1" x14ac:dyDescent="0.35">
      <c r="A538" s="92"/>
      <c r="B538" s="93"/>
      <c r="C538" s="93"/>
      <c r="D538" s="93"/>
      <c r="E538" s="85"/>
      <c r="F538" s="85"/>
      <c r="G538" s="168"/>
      <c r="H538" s="129" t="s">
        <v>715</v>
      </c>
      <c r="I538" s="124" t="s">
        <v>771</v>
      </c>
      <c r="J538" s="158"/>
      <c r="K538" s="90"/>
      <c r="L538" s="90"/>
      <c r="M538" s="90"/>
      <c r="N538" s="90"/>
      <c r="O538" s="196"/>
      <c r="P538" s="532"/>
      <c r="Q538" s="159"/>
      <c r="R538" s="609">
        <f t="shared" si="23"/>
        <v>0</v>
      </c>
      <c r="S538" s="372"/>
      <c r="T538" s="134"/>
      <c r="U538" s="60"/>
      <c r="V538" s="61"/>
      <c r="W538" s="156"/>
      <c r="X538" s="157"/>
      <c r="Z538" s="64"/>
      <c r="AA538" s="50">
        <f t="shared" si="24"/>
        <v>0</v>
      </c>
    </row>
    <row r="539" spans="1:27" ht="23.25" hidden="1" x14ac:dyDescent="0.35">
      <c r="A539" s="92"/>
      <c r="B539" s="93"/>
      <c r="C539" s="93"/>
      <c r="D539" s="93"/>
      <c r="E539" s="85"/>
      <c r="F539" s="85"/>
      <c r="G539" s="168"/>
      <c r="H539" s="129" t="s">
        <v>772</v>
      </c>
      <c r="I539" s="124" t="s">
        <v>773</v>
      </c>
      <c r="J539" s="158"/>
      <c r="K539" s="90"/>
      <c r="L539" s="90"/>
      <c r="M539" s="90"/>
      <c r="N539" s="90"/>
      <c r="O539" s="196"/>
      <c r="P539" s="532"/>
      <c r="Q539" s="159"/>
      <c r="R539" s="609">
        <f t="shared" si="23"/>
        <v>0</v>
      </c>
      <c r="S539" s="372"/>
      <c r="T539" s="134"/>
      <c r="U539" s="60"/>
      <c r="V539" s="61"/>
      <c r="W539" s="156"/>
      <c r="X539" s="157"/>
      <c r="Z539" s="64"/>
      <c r="AA539" s="50">
        <f t="shared" si="24"/>
        <v>0</v>
      </c>
    </row>
    <row r="540" spans="1:27" ht="23.25" hidden="1" x14ac:dyDescent="0.35">
      <c r="A540" s="92"/>
      <c r="B540" s="93"/>
      <c r="C540" s="93"/>
      <c r="D540" s="93"/>
      <c r="E540" s="85"/>
      <c r="F540" s="85"/>
      <c r="G540" s="168"/>
      <c r="H540" s="129" t="s">
        <v>772</v>
      </c>
      <c r="I540" s="124" t="s">
        <v>774</v>
      </c>
      <c r="J540" s="158"/>
      <c r="K540" s="90"/>
      <c r="L540" s="90"/>
      <c r="M540" s="90"/>
      <c r="N540" s="90"/>
      <c r="O540" s="196"/>
      <c r="P540" s="532"/>
      <c r="Q540" s="159"/>
      <c r="R540" s="609">
        <f t="shared" si="23"/>
        <v>0</v>
      </c>
      <c r="S540" s="372"/>
      <c r="T540" s="134"/>
      <c r="U540" s="60"/>
      <c r="V540" s="61"/>
      <c r="W540" s="156"/>
      <c r="X540" s="157"/>
      <c r="Z540" s="64"/>
      <c r="AA540" s="50">
        <f t="shared" si="24"/>
        <v>0</v>
      </c>
    </row>
    <row r="541" spans="1:27" ht="23.25" hidden="1" x14ac:dyDescent="0.35">
      <c r="A541" s="92"/>
      <c r="B541" s="93"/>
      <c r="C541" s="93"/>
      <c r="D541" s="93"/>
      <c r="E541" s="85"/>
      <c r="F541" s="85"/>
      <c r="G541" s="168"/>
      <c r="H541" s="129" t="s">
        <v>772</v>
      </c>
      <c r="I541" s="124" t="s">
        <v>775</v>
      </c>
      <c r="J541" s="158"/>
      <c r="K541" s="90"/>
      <c r="L541" s="90"/>
      <c r="M541" s="90"/>
      <c r="N541" s="90"/>
      <c r="O541" s="196"/>
      <c r="P541" s="532"/>
      <c r="Q541" s="159"/>
      <c r="R541" s="609">
        <f t="shared" si="23"/>
        <v>0</v>
      </c>
      <c r="S541" s="372"/>
      <c r="T541" s="134"/>
      <c r="U541" s="60"/>
      <c r="V541" s="61"/>
      <c r="W541" s="156"/>
      <c r="X541" s="157"/>
      <c r="Z541" s="64"/>
      <c r="AA541" s="50">
        <f t="shared" si="24"/>
        <v>0</v>
      </c>
    </row>
    <row r="542" spans="1:27" ht="23.25" hidden="1" x14ac:dyDescent="0.35">
      <c r="A542" s="92"/>
      <c r="B542" s="93"/>
      <c r="C542" s="93"/>
      <c r="D542" s="93"/>
      <c r="E542" s="85"/>
      <c r="F542" s="85"/>
      <c r="G542" s="168"/>
      <c r="H542" s="129" t="s">
        <v>776</v>
      </c>
      <c r="I542" s="124" t="s">
        <v>777</v>
      </c>
      <c r="J542" s="158"/>
      <c r="K542" s="90"/>
      <c r="L542" s="90"/>
      <c r="M542" s="90"/>
      <c r="N542" s="90"/>
      <c r="O542" s="196"/>
      <c r="P542" s="532"/>
      <c r="Q542" s="159"/>
      <c r="R542" s="609">
        <f t="shared" si="23"/>
        <v>0</v>
      </c>
      <c r="S542" s="372"/>
      <c r="T542" s="134"/>
      <c r="U542" s="60"/>
      <c r="V542" s="61"/>
      <c r="W542" s="136"/>
      <c r="X542" s="137"/>
      <c r="Z542" s="64"/>
      <c r="AA542" s="50">
        <f t="shared" si="24"/>
        <v>0</v>
      </c>
    </row>
    <row r="543" spans="1:27" ht="23.25" hidden="1" x14ac:dyDescent="0.35">
      <c r="A543" s="92"/>
      <c r="B543" s="93"/>
      <c r="C543" s="93"/>
      <c r="D543" s="93"/>
      <c r="E543" s="85"/>
      <c r="F543" s="85"/>
      <c r="G543" s="168"/>
      <c r="H543" s="129" t="s">
        <v>778</v>
      </c>
      <c r="I543" s="124" t="s">
        <v>779</v>
      </c>
      <c r="J543" s="158"/>
      <c r="K543" s="90"/>
      <c r="L543" s="90"/>
      <c r="M543" s="90"/>
      <c r="N543" s="90"/>
      <c r="O543" s="196"/>
      <c r="P543" s="532"/>
      <c r="Q543" s="159"/>
      <c r="R543" s="609">
        <f t="shared" ref="R543:R591" si="25">+N543+Q543-L543</f>
        <v>0</v>
      </c>
      <c r="S543" s="372"/>
      <c r="T543" s="134"/>
      <c r="U543" s="60"/>
      <c r="V543" s="61"/>
      <c r="W543" s="136"/>
      <c r="X543" s="137"/>
      <c r="Z543" s="64"/>
      <c r="AA543" s="50">
        <f t="shared" si="24"/>
        <v>0</v>
      </c>
    </row>
    <row r="544" spans="1:27" ht="23.25" hidden="1" x14ac:dyDescent="0.35">
      <c r="A544" s="92"/>
      <c r="B544" s="93"/>
      <c r="C544" s="93"/>
      <c r="D544" s="93"/>
      <c r="E544" s="85"/>
      <c r="F544" s="85"/>
      <c r="G544" s="168"/>
      <c r="H544" s="129" t="s">
        <v>711</v>
      </c>
      <c r="I544" s="124" t="s">
        <v>780</v>
      </c>
      <c r="J544" s="158"/>
      <c r="K544" s="90"/>
      <c r="L544" s="90"/>
      <c r="M544" s="90"/>
      <c r="N544" s="90"/>
      <c r="O544" s="196"/>
      <c r="P544" s="532"/>
      <c r="Q544" s="159"/>
      <c r="R544" s="609">
        <f t="shared" si="25"/>
        <v>0</v>
      </c>
      <c r="S544" s="372"/>
      <c r="T544" s="134"/>
      <c r="U544" s="60"/>
      <c r="V544" s="61"/>
      <c r="W544" s="156"/>
      <c r="X544" s="157"/>
      <c r="Z544" s="64"/>
      <c r="AA544" s="50">
        <f t="shared" si="24"/>
        <v>0</v>
      </c>
    </row>
    <row r="545" spans="1:27" ht="23.25" hidden="1" x14ac:dyDescent="0.35">
      <c r="A545" s="92"/>
      <c r="B545" s="93"/>
      <c r="C545" s="93"/>
      <c r="D545" s="93"/>
      <c r="E545" s="85"/>
      <c r="F545" s="85"/>
      <c r="G545" s="168"/>
      <c r="H545" s="129" t="s">
        <v>743</v>
      </c>
      <c r="I545" s="124" t="s">
        <v>781</v>
      </c>
      <c r="J545" s="158"/>
      <c r="K545" s="90"/>
      <c r="L545" s="90"/>
      <c r="M545" s="90"/>
      <c r="N545" s="90"/>
      <c r="O545" s="196"/>
      <c r="P545" s="532"/>
      <c r="Q545" s="159"/>
      <c r="R545" s="609">
        <f t="shared" si="25"/>
        <v>0</v>
      </c>
      <c r="S545" s="372"/>
      <c r="T545" s="134"/>
      <c r="U545" s="60"/>
      <c r="V545" s="61"/>
      <c r="W545" s="136"/>
      <c r="X545" s="137"/>
      <c r="Z545" s="64"/>
      <c r="AA545" s="50">
        <f t="shared" si="24"/>
        <v>0</v>
      </c>
    </row>
    <row r="546" spans="1:27" ht="23.25" hidden="1" x14ac:dyDescent="0.35">
      <c r="A546" s="92"/>
      <c r="B546" s="93"/>
      <c r="C546" s="93"/>
      <c r="D546" s="93"/>
      <c r="E546" s="85"/>
      <c r="F546" s="85"/>
      <c r="G546" s="168"/>
      <c r="H546" s="129" t="s">
        <v>782</v>
      </c>
      <c r="I546" s="124" t="s">
        <v>783</v>
      </c>
      <c r="J546" s="158"/>
      <c r="K546" s="90"/>
      <c r="L546" s="90"/>
      <c r="M546" s="90"/>
      <c r="N546" s="90"/>
      <c r="O546" s="196"/>
      <c r="P546" s="532"/>
      <c r="Q546" s="159"/>
      <c r="R546" s="609">
        <f t="shared" si="25"/>
        <v>0</v>
      </c>
      <c r="S546" s="372"/>
      <c r="T546" s="134"/>
      <c r="U546" s="60"/>
      <c r="V546" s="61"/>
      <c r="W546" s="156"/>
      <c r="X546" s="157"/>
      <c r="Z546" s="64"/>
      <c r="AA546" s="50">
        <f t="shared" si="24"/>
        <v>0</v>
      </c>
    </row>
    <row r="547" spans="1:27" ht="23.25" hidden="1" x14ac:dyDescent="0.35">
      <c r="A547" s="92"/>
      <c r="B547" s="93"/>
      <c r="C547" s="93"/>
      <c r="D547" s="93"/>
      <c r="E547" s="85"/>
      <c r="F547" s="85"/>
      <c r="G547" s="168"/>
      <c r="H547" s="165" t="s">
        <v>743</v>
      </c>
      <c r="I547" s="124" t="s">
        <v>784</v>
      </c>
      <c r="J547" s="158"/>
      <c r="K547" s="90"/>
      <c r="L547" s="90"/>
      <c r="M547" s="90"/>
      <c r="N547" s="90"/>
      <c r="O547" s="196"/>
      <c r="P547" s="532"/>
      <c r="Q547" s="159"/>
      <c r="R547" s="609">
        <f t="shared" si="25"/>
        <v>0</v>
      </c>
      <c r="S547" s="372"/>
      <c r="T547" s="134"/>
      <c r="U547" s="60"/>
      <c r="V547" s="61"/>
      <c r="W547" s="156"/>
      <c r="X547" s="157"/>
      <c r="Z547" s="64"/>
      <c r="AA547" s="50">
        <f t="shared" si="24"/>
        <v>0</v>
      </c>
    </row>
    <row r="548" spans="1:27" ht="23.25" hidden="1" x14ac:dyDescent="0.35">
      <c r="A548" s="92"/>
      <c r="B548" s="93"/>
      <c r="C548" s="93"/>
      <c r="D548" s="93"/>
      <c r="E548" s="85"/>
      <c r="F548" s="85"/>
      <c r="G548" s="168"/>
      <c r="H548" s="165" t="s">
        <v>785</v>
      </c>
      <c r="I548" s="124" t="s">
        <v>786</v>
      </c>
      <c r="J548" s="158"/>
      <c r="K548" s="90"/>
      <c r="L548" s="90"/>
      <c r="M548" s="90"/>
      <c r="N548" s="90"/>
      <c r="O548" s="196"/>
      <c r="P548" s="532"/>
      <c r="Q548" s="159"/>
      <c r="R548" s="609">
        <f t="shared" si="25"/>
        <v>0</v>
      </c>
      <c r="S548" s="372"/>
      <c r="T548" s="134"/>
      <c r="U548" s="60"/>
      <c r="V548" s="61"/>
      <c r="W548" s="156"/>
      <c r="X548" s="157"/>
      <c r="Z548" s="64"/>
      <c r="AA548" s="50">
        <f t="shared" si="24"/>
        <v>0</v>
      </c>
    </row>
    <row r="549" spans="1:27" ht="23.25" hidden="1" x14ac:dyDescent="0.35">
      <c r="A549" s="92"/>
      <c r="B549" s="93"/>
      <c r="C549" s="93"/>
      <c r="D549" s="93"/>
      <c r="E549" s="85"/>
      <c r="F549" s="85"/>
      <c r="G549" s="168"/>
      <c r="H549" s="129" t="s">
        <v>787</v>
      </c>
      <c r="I549" s="124" t="s">
        <v>788</v>
      </c>
      <c r="J549" s="158"/>
      <c r="K549" s="90"/>
      <c r="L549" s="90"/>
      <c r="M549" s="90"/>
      <c r="N549" s="90"/>
      <c r="O549" s="196"/>
      <c r="P549" s="532"/>
      <c r="Q549" s="159"/>
      <c r="R549" s="609">
        <f t="shared" si="25"/>
        <v>0</v>
      </c>
      <c r="S549" s="372"/>
      <c r="T549" s="134"/>
      <c r="U549" s="60"/>
      <c r="V549" s="61"/>
      <c r="W549" s="156"/>
      <c r="X549" s="157"/>
      <c r="Z549" s="64"/>
      <c r="AA549" s="50">
        <f t="shared" si="24"/>
        <v>0</v>
      </c>
    </row>
    <row r="550" spans="1:27" ht="23.25" hidden="1" x14ac:dyDescent="0.35">
      <c r="A550" s="92"/>
      <c r="B550" s="93"/>
      <c r="C550" s="93"/>
      <c r="D550" s="93"/>
      <c r="E550" s="85"/>
      <c r="F550" s="85"/>
      <c r="G550" s="168"/>
      <c r="H550" s="200" t="s">
        <v>789</v>
      </c>
      <c r="I550" s="124" t="s">
        <v>790</v>
      </c>
      <c r="J550" s="158"/>
      <c r="K550" s="90"/>
      <c r="L550" s="90"/>
      <c r="M550" s="90"/>
      <c r="N550" s="90"/>
      <c r="O550" s="196"/>
      <c r="P550" s="532"/>
      <c r="Q550" s="159"/>
      <c r="R550" s="609">
        <f t="shared" si="25"/>
        <v>0</v>
      </c>
      <c r="S550" s="372"/>
      <c r="T550" s="134"/>
      <c r="U550" s="60"/>
      <c r="V550" s="61"/>
      <c r="W550" s="156"/>
      <c r="X550" s="157"/>
      <c r="Z550" s="64"/>
      <c r="AA550" s="50">
        <f t="shared" si="24"/>
        <v>0</v>
      </c>
    </row>
    <row r="551" spans="1:27" ht="23.25" hidden="1" x14ac:dyDescent="0.35">
      <c r="A551" s="92"/>
      <c r="B551" s="93"/>
      <c r="C551" s="93"/>
      <c r="D551" s="93"/>
      <c r="E551" s="85"/>
      <c r="F551" s="85"/>
      <c r="G551" s="168"/>
      <c r="H551" s="129" t="s">
        <v>743</v>
      </c>
      <c r="I551" s="124" t="s">
        <v>791</v>
      </c>
      <c r="J551" s="158"/>
      <c r="K551" s="90"/>
      <c r="L551" s="90"/>
      <c r="M551" s="90"/>
      <c r="N551" s="90"/>
      <c r="O551" s="196"/>
      <c r="P551" s="532"/>
      <c r="Q551" s="159"/>
      <c r="R551" s="609">
        <f t="shared" si="25"/>
        <v>0</v>
      </c>
      <c r="S551" s="372"/>
      <c r="T551" s="134"/>
      <c r="U551" s="60"/>
      <c r="V551" s="61"/>
      <c r="W551" s="156"/>
      <c r="X551" s="157"/>
      <c r="Z551" s="64"/>
      <c r="AA551" s="50">
        <f t="shared" si="24"/>
        <v>0</v>
      </c>
    </row>
    <row r="552" spans="1:27" ht="23.25" hidden="1" x14ac:dyDescent="0.35">
      <c r="A552" s="92"/>
      <c r="B552" s="93"/>
      <c r="C552" s="93"/>
      <c r="D552" s="93"/>
      <c r="E552" s="85"/>
      <c r="F552" s="85"/>
      <c r="G552" s="168"/>
      <c r="H552" s="129" t="s">
        <v>743</v>
      </c>
      <c r="I552" s="124" t="s">
        <v>792</v>
      </c>
      <c r="J552" s="158"/>
      <c r="K552" s="90"/>
      <c r="L552" s="90"/>
      <c r="M552" s="90"/>
      <c r="N552" s="90"/>
      <c r="O552" s="196"/>
      <c r="P552" s="532"/>
      <c r="Q552" s="159"/>
      <c r="R552" s="609">
        <f t="shared" si="25"/>
        <v>0</v>
      </c>
      <c r="S552" s="372"/>
      <c r="T552" s="134"/>
      <c r="U552" s="60"/>
      <c r="V552" s="61"/>
      <c r="W552" s="156"/>
      <c r="X552" s="157"/>
      <c r="Z552" s="64"/>
      <c r="AA552" s="50">
        <f t="shared" si="24"/>
        <v>0</v>
      </c>
    </row>
    <row r="553" spans="1:27" ht="23.25" hidden="1" x14ac:dyDescent="0.35">
      <c r="A553" s="92"/>
      <c r="B553" s="93"/>
      <c r="C553" s="93"/>
      <c r="D553" s="93"/>
      <c r="E553" s="85"/>
      <c r="F553" s="85"/>
      <c r="G553" s="168"/>
      <c r="H553" s="129" t="s">
        <v>743</v>
      </c>
      <c r="I553" s="124" t="s">
        <v>793</v>
      </c>
      <c r="J553" s="158"/>
      <c r="K553" s="90"/>
      <c r="L553" s="90"/>
      <c r="M553" s="90"/>
      <c r="N553" s="90"/>
      <c r="O553" s="196"/>
      <c r="P553" s="532"/>
      <c r="Q553" s="159"/>
      <c r="R553" s="609">
        <f t="shared" si="25"/>
        <v>0</v>
      </c>
      <c r="S553" s="372"/>
      <c r="T553" s="134"/>
      <c r="U553" s="60"/>
      <c r="V553" s="61"/>
      <c r="W553" s="136"/>
      <c r="X553" s="137"/>
      <c r="Z553" s="64"/>
      <c r="AA553" s="50">
        <f t="shared" si="24"/>
        <v>0</v>
      </c>
    </row>
    <row r="554" spans="1:27" ht="23.25" hidden="1" x14ac:dyDescent="0.35">
      <c r="A554" s="92"/>
      <c r="B554" s="93"/>
      <c r="C554" s="93"/>
      <c r="D554" s="93"/>
      <c r="E554" s="85"/>
      <c r="F554" s="85"/>
      <c r="G554" s="168"/>
      <c r="H554" s="129" t="s">
        <v>794</v>
      </c>
      <c r="I554" s="124" t="s">
        <v>795</v>
      </c>
      <c r="J554" s="158"/>
      <c r="K554" s="90"/>
      <c r="L554" s="90"/>
      <c r="M554" s="90"/>
      <c r="N554" s="90"/>
      <c r="O554" s="196"/>
      <c r="P554" s="532"/>
      <c r="Q554" s="159"/>
      <c r="R554" s="609">
        <f t="shared" si="25"/>
        <v>0</v>
      </c>
      <c r="S554" s="372"/>
      <c r="T554" s="134"/>
      <c r="U554" s="60"/>
      <c r="V554" s="61"/>
      <c r="W554" s="156"/>
      <c r="X554" s="157"/>
      <c r="Z554" s="64"/>
      <c r="AA554" s="50">
        <f t="shared" si="24"/>
        <v>0</v>
      </c>
    </row>
    <row r="555" spans="1:27" ht="23.25" hidden="1" x14ac:dyDescent="0.35">
      <c r="A555" s="92"/>
      <c r="B555" s="93"/>
      <c r="C555" s="93"/>
      <c r="D555" s="93"/>
      <c r="E555" s="85"/>
      <c r="F555" s="85"/>
      <c r="G555" s="168"/>
      <c r="H555" s="129" t="s">
        <v>794</v>
      </c>
      <c r="I555" s="124" t="s">
        <v>796</v>
      </c>
      <c r="J555" s="158"/>
      <c r="K555" s="90"/>
      <c r="L555" s="90"/>
      <c r="M555" s="90"/>
      <c r="N555" s="90"/>
      <c r="O555" s="196"/>
      <c r="P555" s="532"/>
      <c r="Q555" s="159"/>
      <c r="R555" s="609">
        <f t="shared" si="25"/>
        <v>0</v>
      </c>
      <c r="S555" s="372"/>
      <c r="T555" s="134"/>
      <c r="U555" s="60"/>
      <c r="V555" s="61"/>
      <c r="W555" s="136"/>
      <c r="X555" s="137"/>
      <c r="Z555" s="64"/>
      <c r="AA555" s="50">
        <f t="shared" si="24"/>
        <v>0</v>
      </c>
    </row>
    <row r="556" spans="1:27" ht="23.25" hidden="1" x14ac:dyDescent="0.35">
      <c r="A556" s="92"/>
      <c r="B556" s="93"/>
      <c r="C556" s="93"/>
      <c r="D556" s="93"/>
      <c r="E556" s="85"/>
      <c r="F556" s="85"/>
      <c r="G556" s="168"/>
      <c r="H556" s="129" t="s">
        <v>794</v>
      </c>
      <c r="I556" s="124" t="s">
        <v>797</v>
      </c>
      <c r="J556" s="158"/>
      <c r="K556" s="90"/>
      <c r="L556" s="90"/>
      <c r="M556" s="90"/>
      <c r="N556" s="90"/>
      <c r="O556" s="196"/>
      <c r="P556" s="532"/>
      <c r="Q556" s="159"/>
      <c r="R556" s="609">
        <f t="shared" si="25"/>
        <v>0</v>
      </c>
      <c r="S556" s="372"/>
      <c r="T556" s="134"/>
      <c r="U556" s="60"/>
      <c r="V556" s="61"/>
      <c r="W556" s="156"/>
      <c r="X556" s="157"/>
      <c r="Z556" s="64"/>
      <c r="AA556" s="50">
        <f t="shared" si="24"/>
        <v>0</v>
      </c>
    </row>
    <row r="557" spans="1:27" ht="23.25" hidden="1" x14ac:dyDescent="0.35">
      <c r="A557" s="92"/>
      <c r="B557" s="93"/>
      <c r="C557" s="93"/>
      <c r="D557" s="93"/>
      <c r="E557" s="85"/>
      <c r="F557" s="85"/>
      <c r="G557" s="168"/>
      <c r="H557" s="129" t="s">
        <v>794</v>
      </c>
      <c r="I557" s="124" t="s">
        <v>798</v>
      </c>
      <c r="J557" s="158"/>
      <c r="K557" s="90"/>
      <c r="L557" s="90"/>
      <c r="M557" s="90"/>
      <c r="N557" s="90"/>
      <c r="O557" s="196"/>
      <c r="P557" s="532"/>
      <c r="Q557" s="159"/>
      <c r="R557" s="609">
        <f t="shared" si="25"/>
        <v>0</v>
      </c>
      <c r="S557" s="372"/>
      <c r="T557" s="134"/>
      <c r="U557" s="60"/>
      <c r="V557" s="61"/>
      <c r="W557" s="136"/>
      <c r="X557" s="137"/>
      <c r="Z557" s="64"/>
      <c r="AA557" s="50">
        <f t="shared" si="24"/>
        <v>0</v>
      </c>
    </row>
    <row r="558" spans="1:27" ht="23.25" hidden="1" x14ac:dyDescent="0.35">
      <c r="A558" s="92"/>
      <c r="B558" s="93"/>
      <c r="C558" s="93"/>
      <c r="D558" s="93"/>
      <c r="E558" s="85"/>
      <c r="F558" s="85"/>
      <c r="G558" s="168"/>
      <c r="H558" s="129" t="s">
        <v>794</v>
      </c>
      <c r="I558" s="124" t="s">
        <v>799</v>
      </c>
      <c r="J558" s="158"/>
      <c r="K558" s="90"/>
      <c r="L558" s="90"/>
      <c r="M558" s="90"/>
      <c r="N558" s="90"/>
      <c r="O558" s="196"/>
      <c r="P558" s="532"/>
      <c r="Q558" s="159"/>
      <c r="R558" s="609">
        <f t="shared" si="25"/>
        <v>0</v>
      </c>
      <c r="S558" s="372"/>
      <c r="T558" s="134"/>
      <c r="U558" s="60"/>
      <c r="V558" s="61"/>
      <c r="W558" s="156"/>
      <c r="X558" s="157"/>
      <c r="Z558" s="64"/>
      <c r="AA558" s="50">
        <f t="shared" si="24"/>
        <v>0</v>
      </c>
    </row>
    <row r="559" spans="1:27" ht="23.25" hidden="1" x14ac:dyDescent="0.35">
      <c r="A559" s="92"/>
      <c r="B559" s="93"/>
      <c r="C559" s="93"/>
      <c r="D559" s="93"/>
      <c r="E559" s="85"/>
      <c r="F559" s="85"/>
      <c r="G559" s="168"/>
      <c r="H559" s="129" t="s">
        <v>794</v>
      </c>
      <c r="I559" s="124" t="s">
        <v>800</v>
      </c>
      <c r="J559" s="158"/>
      <c r="K559" s="90"/>
      <c r="L559" s="90"/>
      <c r="M559" s="90"/>
      <c r="N559" s="90"/>
      <c r="O559" s="196"/>
      <c r="P559" s="532"/>
      <c r="Q559" s="159"/>
      <c r="R559" s="609">
        <f t="shared" si="25"/>
        <v>0</v>
      </c>
      <c r="S559" s="372"/>
      <c r="T559" s="134"/>
      <c r="U559" s="60"/>
      <c r="V559" s="61"/>
      <c r="W559" s="156"/>
      <c r="X559" s="157"/>
      <c r="Z559" s="64"/>
      <c r="AA559" s="50">
        <f t="shared" si="24"/>
        <v>0</v>
      </c>
    </row>
    <row r="560" spans="1:27" ht="23.25" hidden="1" x14ac:dyDescent="0.35">
      <c r="A560" s="92"/>
      <c r="B560" s="93"/>
      <c r="C560" s="93"/>
      <c r="D560" s="93"/>
      <c r="E560" s="85"/>
      <c r="F560" s="85"/>
      <c r="G560" s="168"/>
      <c r="H560" s="165" t="s">
        <v>437</v>
      </c>
      <c r="I560" s="124" t="s">
        <v>801</v>
      </c>
      <c r="J560" s="158"/>
      <c r="K560" s="90"/>
      <c r="L560" s="90"/>
      <c r="M560" s="90"/>
      <c r="N560" s="90"/>
      <c r="O560" s="196"/>
      <c r="P560" s="532"/>
      <c r="Q560" s="159"/>
      <c r="R560" s="609">
        <f t="shared" si="25"/>
        <v>0</v>
      </c>
      <c r="S560" s="372"/>
      <c r="T560" s="134"/>
      <c r="U560" s="60"/>
      <c r="V560" s="61"/>
      <c r="W560" s="156"/>
      <c r="X560" s="157"/>
      <c r="Z560" s="64"/>
      <c r="AA560" s="50">
        <f t="shared" si="24"/>
        <v>0</v>
      </c>
    </row>
    <row r="561" spans="1:27" ht="23.25" hidden="1" x14ac:dyDescent="0.35">
      <c r="A561" s="92"/>
      <c r="B561" s="93"/>
      <c r="C561" s="93"/>
      <c r="D561" s="93"/>
      <c r="E561" s="85"/>
      <c r="F561" s="85"/>
      <c r="G561" s="168"/>
      <c r="H561" s="165" t="s">
        <v>802</v>
      </c>
      <c r="I561" s="124" t="s">
        <v>803</v>
      </c>
      <c r="J561" s="158"/>
      <c r="K561" s="90"/>
      <c r="L561" s="90"/>
      <c r="M561" s="90"/>
      <c r="N561" s="90"/>
      <c r="O561" s="196"/>
      <c r="P561" s="532"/>
      <c r="Q561" s="159"/>
      <c r="R561" s="609">
        <f t="shared" si="25"/>
        <v>0</v>
      </c>
      <c r="S561" s="372"/>
      <c r="T561" s="134"/>
      <c r="U561" s="60"/>
      <c r="V561" s="61"/>
      <c r="W561" s="156"/>
      <c r="X561" s="157"/>
      <c r="Z561" s="64"/>
      <c r="AA561" s="50">
        <f t="shared" si="24"/>
        <v>0</v>
      </c>
    </row>
    <row r="562" spans="1:27" ht="23.25" hidden="1" x14ac:dyDescent="0.35">
      <c r="A562" s="92"/>
      <c r="B562" s="93"/>
      <c r="C562" s="93"/>
      <c r="D562" s="93"/>
      <c r="E562" s="85"/>
      <c r="F562" s="85"/>
      <c r="G562" s="168"/>
      <c r="H562" s="165">
        <v>1251</v>
      </c>
      <c r="I562" s="124" t="s">
        <v>804</v>
      </c>
      <c r="J562" s="158"/>
      <c r="K562" s="90"/>
      <c r="L562" s="90"/>
      <c r="M562" s="90"/>
      <c r="N562" s="90"/>
      <c r="O562" s="196"/>
      <c r="P562" s="532"/>
      <c r="Q562" s="159"/>
      <c r="R562" s="609">
        <f t="shared" si="25"/>
        <v>0</v>
      </c>
      <c r="S562" s="372"/>
      <c r="T562" s="134"/>
      <c r="U562" s="60"/>
      <c r="V562" s="61"/>
      <c r="W562" s="156"/>
      <c r="X562" s="157"/>
      <c r="Z562" s="64"/>
      <c r="AA562" s="50">
        <f t="shared" si="24"/>
        <v>0</v>
      </c>
    </row>
    <row r="563" spans="1:27" ht="23.25" hidden="1" x14ac:dyDescent="0.35">
      <c r="A563" s="92"/>
      <c r="B563" s="93"/>
      <c r="C563" s="93"/>
      <c r="D563" s="93"/>
      <c r="E563" s="85"/>
      <c r="F563" s="85"/>
      <c r="G563" s="168"/>
      <c r="H563" s="165" t="s">
        <v>743</v>
      </c>
      <c r="I563" s="124" t="s">
        <v>805</v>
      </c>
      <c r="J563" s="158"/>
      <c r="K563" s="90"/>
      <c r="L563" s="90"/>
      <c r="M563" s="90"/>
      <c r="N563" s="90"/>
      <c r="O563" s="196"/>
      <c r="P563" s="532"/>
      <c r="Q563" s="159"/>
      <c r="R563" s="609">
        <f t="shared" si="25"/>
        <v>0</v>
      </c>
      <c r="S563" s="372"/>
      <c r="T563" s="134"/>
      <c r="U563" s="60"/>
      <c r="V563" s="61"/>
      <c r="W563" s="156"/>
      <c r="X563" s="157"/>
      <c r="Z563" s="64"/>
      <c r="AA563" s="50">
        <f t="shared" si="24"/>
        <v>0</v>
      </c>
    </row>
    <row r="564" spans="1:27" ht="23.25" hidden="1" x14ac:dyDescent="0.35">
      <c r="A564" s="92"/>
      <c r="B564" s="93"/>
      <c r="C564" s="93"/>
      <c r="D564" s="93"/>
      <c r="E564" s="85"/>
      <c r="F564" s="85"/>
      <c r="G564" s="168"/>
      <c r="H564" s="129" t="s">
        <v>806</v>
      </c>
      <c r="I564" s="124" t="s">
        <v>807</v>
      </c>
      <c r="J564" s="158"/>
      <c r="K564" s="90"/>
      <c r="L564" s="90"/>
      <c r="M564" s="90"/>
      <c r="N564" s="90"/>
      <c r="O564" s="196"/>
      <c r="P564" s="532"/>
      <c r="Q564" s="159"/>
      <c r="R564" s="609">
        <f t="shared" si="25"/>
        <v>0</v>
      </c>
      <c r="S564" s="372"/>
      <c r="T564" s="134"/>
      <c r="U564" s="60"/>
      <c r="V564" s="61"/>
      <c r="W564" s="156"/>
      <c r="X564" s="157"/>
      <c r="Z564" s="64"/>
      <c r="AA564" s="50">
        <f t="shared" si="24"/>
        <v>0</v>
      </c>
    </row>
    <row r="565" spans="1:27" ht="23.25" hidden="1" x14ac:dyDescent="0.35">
      <c r="A565" s="92"/>
      <c r="B565" s="93"/>
      <c r="C565" s="93"/>
      <c r="D565" s="93"/>
      <c r="E565" s="85"/>
      <c r="F565" s="85"/>
      <c r="G565" s="168"/>
      <c r="H565" s="129" t="s">
        <v>806</v>
      </c>
      <c r="I565" s="124" t="s">
        <v>808</v>
      </c>
      <c r="J565" s="158"/>
      <c r="K565" s="90"/>
      <c r="L565" s="90"/>
      <c r="M565" s="90"/>
      <c r="N565" s="90"/>
      <c r="O565" s="196"/>
      <c r="P565" s="532"/>
      <c r="Q565" s="159"/>
      <c r="R565" s="609">
        <f t="shared" si="25"/>
        <v>0</v>
      </c>
      <c r="S565" s="372"/>
      <c r="T565" s="134"/>
      <c r="U565" s="60"/>
      <c r="V565" s="61"/>
      <c r="W565" s="136"/>
      <c r="X565" s="137"/>
      <c r="Z565" s="64"/>
      <c r="AA565" s="50">
        <f t="shared" si="24"/>
        <v>0</v>
      </c>
    </row>
    <row r="566" spans="1:27" ht="23.25" hidden="1" x14ac:dyDescent="0.35">
      <c r="A566" s="92"/>
      <c r="B566" s="93"/>
      <c r="C566" s="93"/>
      <c r="D566" s="93"/>
      <c r="E566" s="85"/>
      <c r="F566" s="85"/>
      <c r="G566" s="168"/>
      <c r="H566" s="129" t="s">
        <v>806</v>
      </c>
      <c r="I566" s="124" t="s">
        <v>809</v>
      </c>
      <c r="J566" s="158"/>
      <c r="K566" s="90"/>
      <c r="L566" s="90"/>
      <c r="M566" s="90"/>
      <c r="N566" s="90"/>
      <c r="O566" s="196"/>
      <c r="P566" s="532"/>
      <c r="Q566" s="159"/>
      <c r="R566" s="609">
        <f t="shared" si="25"/>
        <v>0</v>
      </c>
      <c r="S566" s="372"/>
      <c r="T566" s="134"/>
      <c r="U566" s="60"/>
      <c r="V566" s="61"/>
      <c r="W566" s="156"/>
      <c r="X566" s="157"/>
      <c r="Z566" s="64"/>
      <c r="AA566" s="50">
        <f t="shared" si="24"/>
        <v>0</v>
      </c>
    </row>
    <row r="567" spans="1:27" ht="23.25" hidden="1" x14ac:dyDescent="0.35">
      <c r="A567" s="92"/>
      <c r="B567" s="93"/>
      <c r="C567" s="93"/>
      <c r="D567" s="93"/>
      <c r="E567" s="85"/>
      <c r="F567" s="85"/>
      <c r="G567" s="168"/>
      <c r="H567" s="129" t="s">
        <v>715</v>
      </c>
      <c r="I567" s="124" t="s">
        <v>810</v>
      </c>
      <c r="J567" s="158"/>
      <c r="K567" s="90"/>
      <c r="L567" s="90"/>
      <c r="M567" s="90"/>
      <c r="N567" s="90"/>
      <c r="O567" s="196"/>
      <c r="P567" s="532"/>
      <c r="Q567" s="159"/>
      <c r="R567" s="609">
        <f t="shared" si="25"/>
        <v>0</v>
      </c>
      <c r="S567" s="372"/>
      <c r="T567" s="134"/>
      <c r="U567" s="60"/>
      <c r="V567" s="61"/>
      <c r="W567" s="136"/>
      <c r="X567" s="137"/>
      <c r="Z567" s="64"/>
      <c r="AA567" s="50">
        <f t="shared" si="24"/>
        <v>0</v>
      </c>
    </row>
    <row r="568" spans="1:27" ht="23.25" hidden="1" x14ac:dyDescent="0.35">
      <c r="A568" s="92"/>
      <c r="B568" s="93"/>
      <c r="C568" s="93"/>
      <c r="D568" s="93"/>
      <c r="E568" s="85"/>
      <c r="F568" s="85"/>
      <c r="G568" s="168"/>
      <c r="H568" s="129" t="s">
        <v>715</v>
      </c>
      <c r="I568" s="124" t="s">
        <v>811</v>
      </c>
      <c r="J568" s="158"/>
      <c r="K568" s="90"/>
      <c r="L568" s="90"/>
      <c r="M568" s="90"/>
      <c r="N568" s="90"/>
      <c r="O568" s="196"/>
      <c r="P568" s="532"/>
      <c r="Q568" s="159"/>
      <c r="R568" s="609">
        <f t="shared" si="25"/>
        <v>0</v>
      </c>
      <c r="S568" s="372"/>
      <c r="T568" s="134"/>
      <c r="U568" s="60"/>
      <c r="V568" s="61"/>
      <c r="W568" s="156"/>
      <c r="X568" s="157"/>
      <c r="Z568" s="64"/>
      <c r="AA568" s="50">
        <f t="shared" si="24"/>
        <v>0</v>
      </c>
    </row>
    <row r="569" spans="1:27" ht="23.25" hidden="1" x14ac:dyDescent="0.35">
      <c r="A569" s="92"/>
      <c r="B569" s="93"/>
      <c r="C569" s="93"/>
      <c r="D569" s="93"/>
      <c r="E569" s="85"/>
      <c r="F569" s="85"/>
      <c r="G569" s="168"/>
      <c r="H569" s="129" t="s">
        <v>812</v>
      </c>
      <c r="I569" s="124" t="s">
        <v>813</v>
      </c>
      <c r="J569" s="158"/>
      <c r="K569" s="90"/>
      <c r="L569" s="90"/>
      <c r="M569" s="90"/>
      <c r="N569" s="90"/>
      <c r="O569" s="196"/>
      <c r="P569" s="532"/>
      <c r="Q569" s="159"/>
      <c r="R569" s="609">
        <f t="shared" si="25"/>
        <v>0</v>
      </c>
      <c r="S569" s="372"/>
      <c r="T569" s="134"/>
      <c r="U569" s="60"/>
      <c r="V569" s="61"/>
      <c r="W569" s="136"/>
      <c r="X569" s="137"/>
      <c r="Z569" s="64"/>
      <c r="AA569" s="50">
        <f t="shared" si="24"/>
        <v>0</v>
      </c>
    </row>
    <row r="570" spans="1:27" ht="23.25" hidden="1" x14ac:dyDescent="0.35">
      <c r="A570" s="92"/>
      <c r="B570" s="93"/>
      <c r="C570" s="93"/>
      <c r="D570" s="93"/>
      <c r="E570" s="85"/>
      <c r="F570" s="85"/>
      <c r="G570" s="168"/>
      <c r="H570" s="129" t="s">
        <v>812</v>
      </c>
      <c r="I570" s="124" t="s">
        <v>814</v>
      </c>
      <c r="J570" s="158"/>
      <c r="K570" s="90"/>
      <c r="L570" s="90"/>
      <c r="M570" s="90"/>
      <c r="N570" s="90"/>
      <c r="O570" s="196"/>
      <c r="P570" s="532"/>
      <c r="Q570" s="159"/>
      <c r="R570" s="609">
        <f t="shared" si="25"/>
        <v>0</v>
      </c>
      <c r="S570" s="372"/>
      <c r="T570" s="134"/>
      <c r="U570" s="60"/>
      <c r="V570" s="61"/>
      <c r="W570" s="156"/>
      <c r="X570" s="157"/>
      <c r="Z570" s="64"/>
      <c r="AA570" s="50">
        <f t="shared" si="24"/>
        <v>0</v>
      </c>
    </row>
    <row r="571" spans="1:27" ht="23.25" hidden="1" x14ac:dyDescent="0.35">
      <c r="A571" s="92"/>
      <c r="B571" s="93"/>
      <c r="C571" s="93"/>
      <c r="D571" s="93"/>
      <c r="E571" s="85"/>
      <c r="F571" s="85"/>
      <c r="G571" s="168"/>
      <c r="H571" s="129" t="s">
        <v>812</v>
      </c>
      <c r="I571" s="124" t="s">
        <v>815</v>
      </c>
      <c r="J571" s="158"/>
      <c r="K571" s="90"/>
      <c r="L571" s="90"/>
      <c r="M571" s="90"/>
      <c r="N571" s="90"/>
      <c r="O571" s="196"/>
      <c r="P571" s="532"/>
      <c r="Q571" s="159"/>
      <c r="R571" s="609">
        <f t="shared" si="25"/>
        <v>0</v>
      </c>
      <c r="S571" s="372"/>
      <c r="T571" s="134"/>
      <c r="U571" s="60"/>
      <c r="V571" s="61"/>
      <c r="W571" s="156"/>
      <c r="X571" s="157"/>
      <c r="Z571" s="64"/>
      <c r="AA571" s="50">
        <f t="shared" si="24"/>
        <v>0</v>
      </c>
    </row>
    <row r="572" spans="1:27" ht="23.25" hidden="1" x14ac:dyDescent="0.35">
      <c r="A572" s="92"/>
      <c r="B572" s="93"/>
      <c r="C572" s="93"/>
      <c r="D572" s="93"/>
      <c r="E572" s="85"/>
      <c r="F572" s="85"/>
      <c r="G572" s="168"/>
      <c r="H572" s="129" t="s">
        <v>812</v>
      </c>
      <c r="I572" s="124" t="s">
        <v>816</v>
      </c>
      <c r="J572" s="158"/>
      <c r="K572" s="90"/>
      <c r="L572" s="90"/>
      <c r="M572" s="90"/>
      <c r="N572" s="90"/>
      <c r="O572" s="196"/>
      <c r="P572" s="532"/>
      <c r="Q572" s="159"/>
      <c r="R572" s="609">
        <f t="shared" si="25"/>
        <v>0</v>
      </c>
      <c r="S572" s="372"/>
      <c r="T572" s="134"/>
      <c r="U572" s="60"/>
      <c r="V572" s="61"/>
      <c r="W572" s="156"/>
      <c r="X572" s="157"/>
      <c r="Z572" s="64"/>
      <c r="AA572" s="50">
        <f t="shared" si="24"/>
        <v>0</v>
      </c>
    </row>
    <row r="573" spans="1:27" ht="23.25" hidden="1" x14ac:dyDescent="0.35">
      <c r="A573" s="92"/>
      <c r="B573" s="93"/>
      <c r="C573" s="93"/>
      <c r="D573" s="93"/>
      <c r="E573" s="85"/>
      <c r="F573" s="85"/>
      <c r="G573" s="168"/>
      <c r="H573" s="129" t="s">
        <v>817</v>
      </c>
      <c r="I573" s="124" t="s">
        <v>818</v>
      </c>
      <c r="J573" s="158"/>
      <c r="K573" s="90"/>
      <c r="L573" s="90"/>
      <c r="M573" s="90"/>
      <c r="N573" s="90"/>
      <c r="O573" s="196"/>
      <c r="P573" s="532"/>
      <c r="Q573" s="159"/>
      <c r="R573" s="609">
        <f t="shared" si="25"/>
        <v>0</v>
      </c>
      <c r="S573" s="372"/>
      <c r="T573" s="134"/>
      <c r="U573" s="60"/>
      <c r="V573" s="61"/>
      <c r="W573" s="156"/>
      <c r="X573" s="157"/>
      <c r="Z573" s="64"/>
      <c r="AA573" s="50">
        <f t="shared" si="24"/>
        <v>0</v>
      </c>
    </row>
    <row r="574" spans="1:27" ht="23.25" hidden="1" x14ac:dyDescent="0.35">
      <c r="A574" s="92"/>
      <c r="B574" s="93"/>
      <c r="C574" s="93"/>
      <c r="D574" s="93"/>
      <c r="E574" s="85"/>
      <c r="F574" s="85"/>
      <c r="G574" s="168"/>
      <c r="H574" s="129" t="s">
        <v>817</v>
      </c>
      <c r="I574" s="124" t="s">
        <v>819</v>
      </c>
      <c r="J574" s="158"/>
      <c r="K574" s="90"/>
      <c r="L574" s="90"/>
      <c r="M574" s="90"/>
      <c r="N574" s="90"/>
      <c r="O574" s="196"/>
      <c r="P574" s="532"/>
      <c r="Q574" s="159"/>
      <c r="R574" s="609">
        <f t="shared" si="25"/>
        <v>0</v>
      </c>
      <c r="S574" s="372"/>
      <c r="T574" s="134"/>
      <c r="U574" s="60"/>
      <c r="V574" s="61"/>
      <c r="W574" s="156"/>
      <c r="X574" s="157"/>
      <c r="Z574" s="64"/>
      <c r="AA574" s="50">
        <f t="shared" si="24"/>
        <v>0</v>
      </c>
    </row>
    <row r="575" spans="1:27" ht="23.25" hidden="1" x14ac:dyDescent="0.35">
      <c r="A575" s="92"/>
      <c r="B575" s="93"/>
      <c r="C575" s="93"/>
      <c r="D575" s="93"/>
      <c r="E575" s="85"/>
      <c r="F575" s="85"/>
      <c r="G575" s="168"/>
      <c r="H575" s="129" t="s">
        <v>817</v>
      </c>
      <c r="I575" s="124" t="s">
        <v>820</v>
      </c>
      <c r="J575" s="158"/>
      <c r="K575" s="90"/>
      <c r="L575" s="90"/>
      <c r="M575" s="90"/>
      <c r="N575" s="90"/>
      <c r="O575" s="196"/>
      <c r="P575" s="532"/>
      <c r="Q575" s="159"/>
      <c r="R575" s="609">
        <f t="shared" si="25"/>
        <v>0</v>
      </c>
      <c r="S575" s="372"/>
      <c r="T575" s="134"/>
      <c r="U575" s="60"/>
      <c r="V575" s="61"/>
      <c r="W575" s="156"/>
      <c r="X575" s="157"/>
      <c r="Z575" s="64"/>
      <c r="AA575" s="50">
        <f t="shared" si="24"/>
        <v>0</v>
      </c>
    </row>
    <row r="576" spans="1:27" ht="23.25" hidden="1" x14ac:dyDescent="0.35">
      <c r="A576" s="92"/>
      <c r="B576" s="93"/>
      <c r="C576" s="93"/>
      <c r="D576" s="93"/>
      <c r="E576" s="85"/>
      <c r="F576" s="85"/>
      <c r="G576" s="168"/>
      <c r="H576" s="129" t="s">
        <v>471</v>
      </c>
      <c r="I576" s="124" t="s">
        <v>821</v>
      </c>
      <c r="J576" s="158"/>
      <c r="K576" s="90"/>
      <c r="L576" s="90"/>
      <c r="M576" s="90"/>
      <c r="N576" s="90"/>
      <c r="O576" s="196"/>
      <c r="P576" s="532"/>
      <c r="Q576" s="159"/>
      <c r="R576" s="609">
        <f t="shared" si="25"/>
        <v>0</v>
      </c>
      <c r="S576" s="372"/>
      <c r="T576" s="134"/>
      <c r="U576" s="60"/>
      <c r="V576" s="61"/>
      <c r="W576" s="156"/>
      <c r="X576" s="157"/>
      <c r="Z576" s="64"/>
      <c r="AA576" s="50">
        <f t="shared" si="24"/>
        <v>0</v>
      </c>
    </row>
    <row r="577" spans="1:27" ht="23.25" hidden="1" x14ac:dyDescent="0.35">
      <c r="A577" s="92"/>
      <c r="B577" s="93"/>
      <c r="C577" s="93"/>
      <c r="D577" s="93"/>
      <c r="E577" s="85"/>
      <c r="F577" s="85"/>
      <c r="G577" s="168"/>
      <c r="H577" s="129" t="s">
        <v>822</v>
      </c>
      <c r="I577" s="124" t="s">
        <v>823</v>
      </c>
      <c r="J577" s="158"/>
      <c r="K577" s="90"/>
      <c r="L577" s="90"/>
      <c r="M577" s="90"/>
      <c r="N577" s="90"/>
      <c r="O577" s="196"/>
      <c r="P577" s="532"/>
      <c r="Q577" s="159"/>
      <c r="R577" s="609">
        <f t="shared" si="25"/>
        <v>0</v>
      </c>
      <c r="S577" s="372"/>
      <c r="T577" s="134"/>
      <c r="U577" s="60"/>
      <c r="V577" s="61"/>
      <c r="W577" s="136"/>
      <c r="X577" s="137"/>
      <c r="Z577" s="64"/>
      <c r="AA577" s="50">
        <f t="shared" si="24"/>
        <v>0</v>
      </c>
    </row>
    <row r="578" spans="1:27" ht="23.25" hidden="1" x14ac:dyDescent="0.35">
      <c r="A578" s="92"/>
      <c r="B578" s="93"/>
      <c r="C578" s="93"/>
      <c r="D578" s="93"/>
      <c r="E578" s="85"/>
      <c r="F578" s="85"/>
      <c r="G578" s="168"/>
      <c r="H578" s="129" t="s">
        <v>822</v>
      </c>
      <c r="I578" s="124" t="s">
        <v>824</v>
      </c>
      <c r="J578" s="158"/>
      <c r="K578" s="90"/>
      <c r="L578" s="90"/>
      <c r="M578" s="90"/>
      <c r="N578" s="90"/>
      <c r="O578" s="196"/>
      <c r="P578" s="532"/>
      <c r="Q578" s="159"/>
      <c r="R578" s="609">
        <f t="shared" si="25"/>
        <v>0</v>
      </c>
      <c r="S578" s="372"/>
      <c r="T578" s="134"/>
      <c r="U578" s="60"/>
      <c r="V578" s="61"/>
      <c r="W578" s="156"/>
      <c r="X578" s="157"/>
      <c r="Z578" s="64"/>
      <c r="AA578" s="50">
        <f t="shared" si="24"/>
        <v>0</v>
      </c>
    </row>
    <row r="579" spans="1:27" ht="23.25" hidden="1" x14ac:dyDescent="0.35">
      <c r="A579" s="92"/>
      <c r="B579" s="93"/>
      <c r="C579" s="93"/>
      <c r="D579" s="93"/>
      <c r="E579" s="85"/>
      <c r="F579" s="85"/>
      <c r="G579" s="168"/>
      <c r="H579" s="165" t="s">
        <v>825</v>
      </c>
      <c r="I579" s="124" t="s">
        <v>826</v>
      </c>
      <c r="J579" s="158"/>
      <c r="K579" s="90"/>
      <c r="L579" s="90"/>
      <c r="M579" s="90"/>
      <c r="N579" s="90"/>
      <c r="O579" s="196"/>
      <c r="P579" s="532"/>
      <c r="Q579" s="159"/>
      <c r="R579" s="609">
        <f t="shared" si="25"/>
        <v>0</v>
      </c>
      <c r="S579" s="372"/>
      <c r="T579" s="134"/>
      <c r="U579" s="60"/>
      <c r="V579" s="61"/>
      <c r="W579" s="136"/>
      <c r="X579" s="137"/>
      <c r="Z579" s="64"/>
      <c r="AA579" s="50">
        <f t="shared" si="24"/>
        <v>0</v>
      </c>
    </row>
    <row r="580" spans="1:27" ht="23.25" hidden="1" x14ac:dyDescent="0.35">
      <c r="A580" s="92"/>
      <c r="B580" s="93"/>
      <c r="C580" s="93"/>
      <c r="D580" s="93"/>
      <c r="E580" s="85"/>
      <c r="F580" s="85"/>
      <c r="G580" s="168"/>
      <c r="H580" s="165" t="s">
        <v>825</v>
      </c>
      <c r="I580" s="124" t="s">
        <v>827</v>
      </c>
      <c r="J580" s="158"/>
      <c r="K580" s="90"/>
      <c r="L580" s="90"/>
      <c r="M580" s="90"/>
      <c r="N580" s="90"/>
      <c r="O580" s="196"/>
      <c r="P580" s="532"/>
      <c r="Q580" s="159"/>
      <c r="R580" s="609">
        <f t="shared" si="25"/>
        <v>0</v>
      </c>
      <c r="S580" s="372"/>
      <c r="T580" s="134"/>
      <c r="U580" s="60"/>
      <c r="V580" s="61"/>
      <c r="W580" s="156"/>
      <c r="X580" s="157"/>
      <c r="Z580" s="64"/>
      <c r="AA580" s="50">
        <f t="shared" si="24"/>
        <v>0</v>
      </c>
    </row>
    <row r="581" spans="1:27" ht="23.25" hidden="1" x14ac:dyDescent="0.35">
      <c r="A581" s="92"/>
      <c r="B581" s="93"/>
      <c r="C581" s="93"/>
      <c r="D581" s="93"/>
      <c r="E581" s="85"/>
      <c r="F581" s="85"/>
      <c r="G581" s="168"/>
      <c r="H581" s="165" t="s">
        <v>825</v>
      </c>
      <c r="I581" s="124" t="s">
        <v>828</v>
      </c>
      <c r="J581" s="158"/>
      <c r="K581" s="90"/>
      <c r="L581" s="90"/>
      <c r="M581" s="90"/>
      <c r="N581" s="90"/>
      <c r="O581" s="196"/>
      <c r="P581" s="532"/>
      <c r="Q581" s="159"/>
      <c r="R581" s="609">
        <f t="shared" si="25"/>
        <v>0</v>
      </c>
      <c r="S581" s="372"/>
      <c r="T581" s="134"/>
      <c r="U581" s="60"/>
      <c r="V581" s="61"/>
      <c r="W581" s="136"/>
      <c r="X581" s="137"/>
      <c r="Z581" s="64"/>
      <c r="AA581" s="50">
        <f t="shared" si="24"/>
        <v>0</v>
      </c>
    </row>
    <row r="582" spans="1:27" ht="23.25" hidden="1" x14ac:dyDescent="0.35">
      <c r="A582" s="92"/>
      <c r="B582" s="93"/>
      <c r="C582" s="93"/>
      <c r="D582" s="93"/>
      <c r="E582" s="85"/>
      <c r="F582" s="85"/>
      <c r="G582" s="168"/>
      <c r="H582" s="165" t="s">
        <v>715</v>
      </c>
      <c r="I582" s="124" t="s">
        <v>829</v>
      </c>
      <c r="J582" s="158"/>
      <c r="K582" s="90"/>
      <c r="L582" s="90"/>
      <c r="M582" s="90"/>
      <c r="N582" s="90"/>
      <c r="O582" s="196"/>
      <c r="P582" s="532"/>
      <c r="Q582" s="159"/>
      <c r="R582" s="609">
        <f t="shared" si="25"/>
        <v>0</v>
      </c>
      <c r="S582" s="372"/>
      <c r="T582" s="134"/>
      <c r="U582" s="60"/>
      <c r="V582" s="61"/>
      <c r="W582" s="156"/>
      <c r="X582" s="157"/>
      <c r="Z582" s="64"/>
      <c r="AA582" s="50">
        <f t="shared" si="24"/>
        <v>0</v>
      </c>
    </row>
    <row r="583" spans="1:27" ht="23.25" hidden="1" x14ac:dyDescent="0.35">
      <c r="A583" s="92"/>
      <c r="B583" s="93"/>
      <c r="C583" s="93"/>
      <c r="D583" s="93"/>
      <c r="E583" s="85"/>
      <c r="F583" s="85"/>
      <c r="G583" s="168"/>
      <c r="H583" s="165" t="s">
        <v>806</v>
      </c>
      <c r="I583" s="124" t="s">
        <v>830</v>
      </c>
      <c r="J583" s="158"/>
      <c r="K583" s="90"/>
      <c r="L583" s="90"/>
      <c r="M583" s="90"/>
      <c r="N583" s="90"/>
      <c r="O583" s="196"/>
      <c r="P583" s="532"/>
      <c r="Q583" s="159"/>
      <c r="R583" s="609">
        <f t="shared" si="25"/>
        <v>0</v>
      </c>
      <c r="S583" s="372"/>
      <c r="T583" s="134"/>
      <c r="U583" s="60"/>
      <c r="V583" s="61"/>
      <c r="W583" s="156"/>
      <c r="X583" s="157"/>
      <c r="Z583" s="64"/>
      <c r="AA583" s="50">
        <f t="shared" si="24"/>
        <v>0</v>
      </c>
    </row>
    <row r="584" spans="1:27" ht="23.25" hidden="1" x14ac:dyDescent="0.35">
      <c r="A584" s="92"/>
      <c r="B584" s="93"/>
      <c r="C584" s="93"/>
      <c r="D584" s="93"/>
      <c r="E584" s="85"/>
      <c r="F584" s="85"/>
      <c r="G584" s="168"/>
      <c r="H584" s="165" t="s">
        <v>806</v>
      </c>
      <c r="I584" s="124" t="s">
        <v>831</v>
      </c>
      <c r="J584" s="158"/>
      <c r="K584" s="90"/>
      <c r="L584" s="90"/>
      <c r="M584" s="90"/>
      <c r="N584" s="90"/>
      <c r="O584" s="196"/>
      <c r="P584" s="532"/>
      <c r="Q584" s="159"/>
      <c r="R584" s="609">
        <f t="shared" si="25"/>
        <v>0</v>
      </c>
      <c r="S584" s="372"/>
      <c r="T584" s="134"/>
      <c r="U584" s="60"/>
      <c r="V584" s="61"/>
      <c r="W584" s="156"/>
      <c r="X584" s="157"/>
      <c r="Z584" s="64"/>
      <c r="AA584" s="50">
        <f t="shared" si="24"/>
        <v>0</v>
      </c>
    </row>
    <row r="585" spans="1:27" ht="23.25" hidden="1" x14ac:dyDescent="0.35">
      <c r="A585" s="92"/>
      <c r="B585" s="93"/>
      <c r="C585" s="93"/>
      <c r="D585" s="93"/>
      <c r="E585" s="85"/>
      <c r="F585" s="85"/>
      <c r="G585" s="168"/>
      <c r="H585" s="129" t="s">
        <v>743</v>
      </c>
      <c r="I585" s="124" t="s">
        <v>832</v>
      </c>
      <c r="J585" s="158"/>
      <c r="K585" s="90"/>
      <c r="L585" s="90"/>
      <c r="M585" s="90"/>
      <c r="N585" s="90"/>
      <c r="O585" s="196"/>
      <c r="P585" s="532"/>
      <c r="Q585" s="159"/>
      <c r="R585" s="609">
        <f t="shared" si="25"/>
        <v>0</v>
      </c>
      <c r="S585" s="372"/>
      <c r="T585" s="134"/>
      <c r="U585" s="60"/>
      <c r="V585" s="61"/>
      <c r="W585" s="156"/>
      <c r="X585" s="157"/>
      <c r="Z585" s="64"/>
      <c r="AA585" s="50">
        <f t="shared" si="24"/>
        <v>0</v>
      </c>
    </row>
    <row r="586" spans="1:27" ht="23.25" hidden="1" x14ac:dyDescent="0.35">
      <c r="A586" s="92"/>
      <c r="B586" s="93"/>
      <c r="C586" s="93"/>
      <c r="D586" s="93"/>
      <c r="E586" s="85"/>
      <c r="F586" s="85"/>
      <c r="G586" s="168"/>
      <c r="H586" s="129" t="s">
        <v>743</v>
      </c>
      <c r="I586" s="124" t="s">
        <v>833</v>
      </c>
      <c r="J586" s="158"/>
      <c r="K586" s="90"/>
      <c r="L586" s="90"/>
      <c r="M586" s="90"/>
      <c r="N586" s="90"/>
      <c r="O586" s="196"/>
      <c r="P586" s="532"/>
      <c r="Q586" s="159"/>
      <c r="R586" s="609">
        <f t="shared" si="25"/>
        <v>0</v>
      </c>
      <c r="S586" s="372"/>
      <c r="T586" s="134"/>
      <c r="U586" s="60"/>
      <c r="V586" s="61"/>
      <c r="W586" s="156"/>
      <c r="X586" s="157"/>
      <c r="Z586" s="64"/>
      <c r="AA586" s="50">
        <f t="shared" si="24"/>
        <v>0</v>
      </c>
    </row>
    <row r="587" spans="1:27" ht="23.25" hidden="1" x14ac:dyDescent="0.35">
      <c r="A587" s="92"/>
      <c r="B587" s="93"/>
      <c r="C587" s="93"/>
      <c r="D587" s="93"/>
      <c r="E587" s="85"/>
      <c r="F587" s="85"/>
      <c r="G587" s="168"/>
      <c r="H587" s="129" t="s">
        <v>743</v>
      </c>
      <c r="I587" s="124" t="s">
        <v>834</v>
      </c>
      <c r="J587" s="158"/>
      <c r="K587" s="90"/>
      <c r="L587" s="90"/>
      <c r="M587" s="90"/>
      <c r="N587" s="90"/>
      <c r="O587" s="196"/>
      <c r="P587" s="532"/>
      <c r="Q587" s="159"/>
      <c r="R587" s="609">
        <f t="shared" si="25"/>
        <v>0</v>
      </c>
      <c r="S587" s="372"/>
      <c r="T587" s="134"/>
      <c r="U587" s="60"/>
      <c r="V587" s="61"/>
      <c r="W587" s="156"/>
      <c r="X587" s="157"/>
      <c r="Z587" s="64"/>
      <c r="AA587" s="50">
        <f t="shared" si="24"/>
        <v>0</v>
      </c>
    </row>
    <row r="588" spans="1:27" ht="23.25" hidden="1" x14ac:dyDescent="0.35">
      <c r="A588" s="92"/>
      <c r="B588" s="93"/>
      <c r="C588" s="93"/>
      <c r="D588" s="93"/>
      <c r="E588" s="85"/>
      <c r="F588" s="85"/>
      <c r="G588" s="168"/>
      <c r="H588" s="129" t="s">
        <v>743</v>
      </c>
      <c r="I588" s="124" t="s">
        <v>835</v>
      </c>
      <c r="J588" s="158"/>
      <c r="K588" s="90"/>
      <c r="L588" s="90"/>
      <c r="M588" s="90"/>
      <c r="N588" s="90"/>
      <c r="O588" s="196"/>
      <c r="P588" s="532"/>
      <c r="Q588" s="159"/>
      <c r="R588" s="609">
        <f t="shared" si="25"/>
        <v>0</v>
      </c>
      <c r="S588" s="372"/>
      <c r="T588" s="134"/>
      <c r="U588" s="60"/>
      <c r="V588" s="61"/>
      <c r="W588" s="156"/>
      <c r="X588" s="157"/>
      <c r="Z588" s="64"/>
      <c r="AA588" s="50">
        <f t="shared" si="24"/>
        <v>0</v>
      </c>
    </row>
    <row r="589" spans="1:27" ht="23.25" hidden="1" x14ac:dyDescent="0.35">
      <c r="A589" s="92"/>
      <c r="B589" s="93"/>
      <c r="C589" s="93"/>
      <c r="D589" s="93"/>
      <c r="E589" s="85"/>
      <c r="F589" s="85"/>
      <c r="G589" s="168"/>
      <c r="H589" s="165" t="s">
        <v>836</v>
      </c>
      <c r="I589" s="124" t="s">
        <v>837</v>
      </c>
      <c r="J589" s="158"/>
      <c r="K589" s="90"/>
      <c r="L589" s="90"/>
      <c r="M589" s="90"/>
      <c r="N589" s="90"/>
      <c r="O589" s="196"/>
      <c r="P589" s="532"/>
      <c r="Q589" s="159"/>
      <c r="R589" s="609">
        <f t="shared" si="25"/>
        <v>0</v>
      </c>
      <c r="S589" s="372"/>
      <c r="T589" s="134"/>
      <c r="U589" s="60"/>
      <c r="V589" s="61"/>
      <c r="W589" s="136"/>
      <c r="X589" s="137"/>
      <c r="Z589" s="64"/>
      <c r="AA589" s="50">
        <f t="shared" ref="AA589:AA652" si="26">+Q589-Z589</f>
        <v>0</v>
      </c>
    </row>
    <row r="590" spans="1:27" ht="23.25" hidden="1" x14ac:dyDescent="0.35">
      <c r="A590" s="92"/>
      <c r="B590" s="93"/>
      <c r="C590" s="93"/>
      <c r="D590" s="93"/>
      <c r="E590" s="85"/>
      <c r="F590" s="85"/>
      <c r="G590" s="168"/>
      <c r="H590" s="165" t="s">
        <v>772</v>
      </c>
      <c r="I590" s="124" t="s">
        <v>838</v>
      </c>
      <c r="J590" s="158"/>
      <c r="K590" s="90"/>
      <c r="L590" s="90"/>
      <c r="M590" s="90"/>
      <c r="N590" s="90"/>
      <c r="O590" s="196"/>
      <c r="P590" s="532"/>
      <c r="Q590" s="159"/>
      <c r="R590" s="609">
        <f t="shared" si="25"/>
        <v>0</v>
      </c>
      <c r="S590" s="372"/>
      <c r="T590" s="134"/>
      <c r="U590" s="60"/>
      <c r="V590" s="61"/>
      <c r="W590" s="156"/>
      <c r="X590" s="157"/>
      <c r="Z590" s="64"/>
      <c r="AA590" s="50">
        <f t="shared" si="26"/>
        <v>0</v>
      </c>
    </row>
    <row r="591" spans="1:27" ht="23.25" hidden="1" x14ac:dyDescent="0.35">
      <c r="A591" s="92"/>
      <c r="B591" s="93"/>
      <c r="C591" s="93"/>
      <c r="D591" s="93"/>
      <c r="E591" s="85"/>
      <c r="F591" s="85"/>
      <c r="G591" s="168"/>
      <c r="H591" s="165" t="s">
        <v>772</v>
      </c>
      <c r="I591" s="124" t="s">
        <v>839</v>
      </c>
      <c r="J591" s="158"/>
      <c r="K591" s="90"/>
      <c r="L591" s="90"/>
      <c r="M591" s="90"/>
      <c r="N591" s="90"/>
      <c r="O591" s="196"/>
      <c r="P591" s="532"/>
      <c r="Q591" s="159"/>
      <c r="R591" s="609">
        <f t="shared" si="25"/>
        <v>0</v>
      </c>
      <c r="S591" s="372"/>
      <c r="T591" s="134"/>
      <c r="U591" s="60"/>
      <c r="V591" s="61"/>
      <c r="W591" s="136"/>
      <c r="X591" s="137"/>
      <c r="Z591" s="64"/>
      <c r="AA591" s="50">
        <f t="shared" si="26"/>
        <v>0</v>
      </c>
    </row>
    <row r="592" spans="1:27" ht="23.25" hidden="1" x14ac:dyDescent="0.35">
      <c r="A592" s="92"/>
      <c r="B592" s="93"/>
      <c r="C592" s="93"/>
      <c r="D592" s="93"/>
      <c r="E592" s="85"/>
      <c r="F592" s="85"/>
      <c r="G592" s="63"/>
      <c r="H592" s="204"/>
      <c r="I592" s="124"/>
      <c r="J592" s="158"/>
      <c r="K592" s="90"/>
      <c r="L592" s="90"/>
      <c r="M592" s="90"/>
      <c r="N592" s="90"/>
      <c r="O592" s="202"/>
      <c r="P592" s="532"/>
      <c r="Q592" s="159"/>
      <c r="R592" s="609"/>
      <c r="S592" s="372"/>
      <c r="T592" s="134"/>
      <c r="U592" s="60"/>
      <c r="V592" s="61"/>
      <c r="W592" s="156"/>
      <c r="X592" s="157"/>
      <c r="Z592" s="64"/>
      <c r="AA592" s="50">
        <f t="shared" si="26"/>
        <v>0</v>
      </c>
    </row>
    <row r="593" spans="1:27" s="48" customFormat="1" ht="38.25" hidden="1" x14ac:dyDescent="0.35">
      <c r="A593" s="83">
        <v>2</v>
      </c>
      <c r="B593" s="84">
        <v>0</v>
      </c>
      <c r="C593" s="84">
        <v>4</v>
      </c>
      <c r="D593" s="84">
        <v>4</v>
      </c>
      <c r="E593" s="67" t="s">
        <v>44</v>
      </c>
      <c r="F593" s="67"/>
      <c r="G593" s="290" t="s">
        <v>840</v>
      </c>
      <c r="H593" s="78"/>
      <c r="I593" s="152"/>
      <c r="J593" s="153"/>
      <c r="K593" s="70"/>
      <c r="L593" s="70"/>
      <c r="M593" s="70"/>
      <c r="N593" s="70"/>
      <c r="O593" s="199"/>
      <c r="P593" s="591"/>
      <c r="Q593" s="155">
        <f>SUM(Q594:Q965)</f>
        <v>0</v>
      </c>
      <c r="R593" s="608">
        <f>SUM(R594:R965)</f>
        <v>0</v>
      </c>
      <c r="S593" s="372"/>
      <c r="T593" s="134"/>
      <c r="U593" s="112"/>
      <c r="V593" s="61"/>
      <c r="W593" s="136"/>
      <c r="X593" s="137"/>
      <c r="Z593" s="49">
        <v>0</v>
      </c>
      <c r="AA593" s="50">
        <f t="shared" si="26"/>
        <v>0</v>
      </c>
    </row>
    <row r="594" spans="1:27" ht="23.25" hidden="1" x14ac:dyDescent="0.35">
      <c r="A594" s="92"/>
      <c r="B594" s="93"/>
      <c r="C594" s="93"/>
      <c r="D594" s="93"/>
      <c r="E594" s="85"/>
      <c r="F594" s="85"/>
      <c r="G594" s="168"/>
      <c r="H594" s="129" t="s">
        <v>841</v>
      </c>
      <c r="I594" s="124" t="s">
        <v>842</v>
      </c>
      <c r="J594" s="158"/>
      <c r="K594" s="90"/>
      <c r="L594" s="90"/>
      <c r="M594" s="90"/>
      <c r="N594" s="90"/>
      <c r="O594" s="196"/>
      <c r="P594" s="532"/>
      <c r="Q594" s="159"/>
      <c r="R594" s="609">
        <f t="shared" ref="R594:R657" si="27">+N594+Q594-L594</f>
        <v>0</v>
      </c>
      <c r="S594" s="372"/>
      <c r="T594" s="134"/>
      <c r="U594" s="60"/>
      <c r="V594" s="61"/>
      <c r="W594" s="156"/>
      <c r="X594" s="157"/>
      <c r="Z594" s="64"/>
      <c r="AA594" s="50">
        <f t="shared" si="26"/>
        <v>0</v>
      </c>
    </row>
    <row r="595" spans="1:27" ht="23.25" hidden="1" x14ac:dyDescent="0.35">
      <c r="A595" s="92"/>
      <c r="B595" s="93"/>
      <c r="C595" s="93"/>
      <c r="D595" s="93"/>
      <c r="E595" s="85"/>
      <c r="F595" s="85"/>
      <c r="G595" s="168"/>
      <c r="H595" s="129" t="s">
        <v>841</v>
      </c>
      <c r="I595" s="124" t="s">
        <v>843</v>
      </c>
      <c r="J595" s="158"/>
      <c r="K595" s="90"/>
      <c r="L595" s="90"/>
      <c r="M595" s="90"/>
      <c r="N595" s="90"/>
      <c r="O595" s="196"/>
      <c r="P595" s="532"/>
      <c r="Q595" s="159"/>
      <c r="R595" s="609">
        <f t="shared" si="27"/>
        <v>0</v>
      </c>
      <c r="S595" s="372"/>
      <c r="T595" s="134"/>
      <c r="U595" s="60"/>
      <c r="V595" s="61"/>
      <c r="W595" s="156"/>
      <c r="X595" s="157"/>
      <c r="Z595" s="64"/>
      <c r="AA595" s="50">
        <f t="shared" si="26"/>
        <v>0</v>
      </c>
    </row>
    <row r="596" spans="1:27" ht="23.25" hidden="1" x14ac:dyDescent="0.35">
      <c r="A596" s="92"/>
      <c r="B596" s="93"/>
      <c r="C596" s="93"/>
      <c r="D596" s="93"/>
      <c r="E596" s="85"/>
      <c r="F596" s="85"/>
      <c r="G596" s="168"/>
      <c r="H596" s="129" t="s">
        <v>841</v>
      </c>
      <c r="I596" s="124" t="s">
        <v>844</v>
      </c>
      <c r="J596" s="158"/>
      <c r="K596" s="90"/>
      <c r="L596" s="90"/>
      <c r="M596" s="90"/>
      <c r="N596" s="90"/>
      <c r="O596" s="196"/>
      <c r="P596" s="532"/>
      <c r="Q596" s="159"/>
      <c r="R596" s="609">
        <f t="shared" si="27"/>
        <v>0</v>
      </c>
      <c r="S596" s="372"/>
      <c r="T596" s="134"/>
      <c r="U596" s="60"/>
      <c r="V596" s="61"/>
      <c r="W596" s="156"/>
      <c r="X596" s="157"/>
      <c r="Z596" s="64"/>
      <c r="AA596" s="50">
        <f t="shared" si="26"/>
        <v>0</v>
      </c>
    </row>
    <row r="597" spans="1:27" ht="23.25" hidden="1" x14ac:dyDescent="0.35">
      <c r="A597" s="92"/>
      <c r="B597" s="93"/>
      <c r="C597" s="93"/>
      <c r="D597" s="93"/>
      <c r="E597" s="85"/>
      <c r="F597" s="85"/>
      <c r="G597" s="168"/>
      <c r="H597" s="129" t="s">
        <v>841</v>
      </c>
      <c r="I597" s="124" t="s">
        <v>845</v>
      </c>
      <c r="J597" s="158"/>
      <c r="K597" s="90"/>
      <c r="L597" s="90"/>
      <c r="M597" s="90"/>
      <c r="N597" s="90"/>
      <c r="O597" s="196"/>
      <c r="P597" s="532"/>
      <c r="Q597" s="159"/>
      <c r="R597" s="609">
        <f t="shared" si="27"/>
        <v>0</v>
      </c>
      <c r="S597" s="372"/>
      <c r="T597" s="134"/>
      <c r="U597" s="60"/>
      <c r="V597" s="61"/>
      <c r="W597" s="156"/>
      <c r="X597" s="157"/>
      <c r="Z597" s="64"/>
      <c r="AA597" s="50">
        <f t="shared" si="26"/>
        <v>0</v>
      </c>
    </row>
    <row r="598" spans="1:27" ht="23.25" hidden="1" x14ac:dyDescent="0.35">
      <c r="A598" s="92"/>
      <c r="B598" s="93"/>
      <c r="C598" s="93"/>
      <c r="D598" s="93"/>
      <c r="E598" s="85"/>
      <c r="F598" s="85"/>
      <c r="G598" s="168"/>
      <c r="H598" s="129" t="s">
        <v>846</v>
      </c>
      <c r="I598" s="124" t="s">
        <v>847</v>
      </c>
      <c r="J598" s="158"/>
      <c r="K598" s="90"/>
      <c r="L598" s="90"/>
      <c r="M598" s="90"/>
      <c r="N598" s="90"/>
      <c r="O598" s="196"/>
      <c r="P598" s="532"/>
      <c r="Q598" s="159"/>
      <c r="R598" s="609">
        <f t="shared" si="27"/>
        <v>0</v>
      </c>
      <c r="S598" s="372"/>
      <c r="T598" s="134"/>
      <c r="U598" s="60"/>
      <c r="V598" s="61"/>
      <c r="W598" s="156"/>
      <c r="X598" s="157"/>
      <c r="Z598" s="64"/>
      <c r="AA598" s="50">
        <f t="shared" si="26"/>
        <v>0</v>
      </c>
    </row>
    <row r="599" spans="1:27" ht="23.25" hidden="1" x14ac:dyDescent="0.35">
      <c r="A599" s="92"/>
      <c r="B599" s="93"/>
      <c r="C599" s="93"/>
      <c r="D599" s="93"/>
      <c r="E599" s="85"/>
      <c r="F599" s="85"/>
      <c r="G599" s="168"/>
      <c r="H599" s="129" t="s">
        <v>848</v>
      </c>
      <c r="I599" s="124" t="s">
        <v>849</v>
      </c>
      <c r="J599" s="158"/>
      <c r="K599" s="90"/>
      <c r="L599" s="90"/>
      <c r="M599" s="90"/>
      <c r="N599" s="90"/>
      <c r="O599" s="196"/>
      <c r="P599" s="532"/>
      <c r="Q599" s="159"/>
      <c r="R599" s="609">
        <f t="shared" si="27"/>
        <v>0</v>
      </c>
      <c r="S599" s="372"/>
      <c r="T599" s="134"/>
      <c r="U599" s="60"/>
      <c r="V599" s="61"/>
      <c r="W599" s="156"/>
      <c r="X599" s="157"/>
      <c r="Z599" s="64"/>
      <c r="AA599" s="50">
        <f t="shared" si="26"/>
        <v>0</v>
      </c>
    </row>
    <row r="600" spans="1:27" ht="23.25" hidden="1" x14ac:dyDescent="0.35">
      <c r="A600" s="92"/>
      <c r="B600" s="93"/>
      <c r="C600" s="93"/>
      <c r="D600" s="93"/>
      <c r="E600" s="85"/>
      <c r="F600" s="85"/>
      <c r="G600" s="168"/>
      <c r="H600" s="129" t="s">
        <v>486</v>
      </c>
      <c r="I600" s="124" t="s">
        <v>850</v>
      </c>
      <c r="J600" s="158"/>
      <c r="K600" s="90"/>
      <c r="L600" s="90"/>
      <c r="M600" s="90"/>
      <c r="N600" s="90"/>
      <c r="O600" s="196"/>
      <c r="P600" s="532"/>
      <c r="Q600" s="159"/>
      <c r="R600" s="609">
        <f t="shared" si="27"/>
        <v>0</v>
      </c>
      <c r="S600" s="372"/>
      <c r="T600" s="134"/>
      <c r="U600" s="60"/>
      <c r="V600" s="61"/>
      <c r="W600" s="156"/>
      <c r="X600" s="157"/>
      <c r="Z600" s="64"/>
      <c r="AA600" s="50">
        <f t="shared" si="26"/>
        <v>0</v>
      </c>
    </row>
    <row r="601" spans="1:27" ht="23.25" hidden="1" x14ac:dyDescent="0.35">
      <c r="A601" s="92"/>
      <c r="B601" s="93"/>
      <c r="C601" s="93"/>
      <c r="D601" s="93"/>
      <c r="E601" s="85"/>
      <c r="F601" s="85"/>
      <c r="G601" s="168"/>
      <c r="H601" s="129" t="s">
        <v>486</v>
      </c>
      <c r="I601" s="124" t="s">
        <v>851</v>
      </c>
      <c r="J601" s="158"/>
      <c r="K601" s="90"/>
      <c r="L601" s="90"/>
      <c r="M601" s="90"/>
      <c r="N601" s="90"/>
      <c r="O601" s="196"/>
      <c r="P601" s="532"/>
      <c r="Q601" s="159"/>
      <c r="R601" s="609">
        <f t="shared" si="27"/>
        <v>0</v>
      </c>
      <c r="S601" s="372"/>
      <c r="T601" s="134"/>
      <c r="U601" s="60"/>
      <c r="V601" s="61"/>
      <c r="W601" s="136"/>
      <c r="X601" s="137"/>
      <c r="Z601" s="64"/>
      <c r="AA601" s="50">
        <f t="shared" si="26"/>
        <v>0</v>
      </c>
    </row>
    <row r="602" spans="1:27" ht="25.15" hidden="1" customHeight="1" x14ac:dyDescent="0.35">
      <c r="A602" s="92"/>
      <c r="B602" s="93"/>
      <c r="C602" s="93"/>
      <c r="D602" s="93"/>
      <c r="E602" s="85"/>
      <c r="F602" s="85"/>
      <c r="G602" s="168"/>
      <c r="H602" s="129" t="s">
        <v>852</v>
      </c>
      <c r="I602" s="124" t="s">
        <v>853</v>
      </c>
      <c r="J602" s="158"/>
      <c r="K602" s="90"/>
      <c r="L602" s="90"/>
      <c r="M602" s="90"/>
      <c r="N602" s="90"/>
      <c r="O602" s="196"/>
      <c r="P602" s="532"/>
      <c r="Q602" s="159"/>
      <c r="R602" s="609">
        <f t="shared" si="27"/>
        <v>0</v>
      </c>
      <c r="S602" s="372"/>
      <c r="T602" s="134"/>
      <c r="U602" s="60"/>
      <c r="V602" s="61"/>
      <c r="W602" s="156"/>
      <c r="X602" s="157"/>
      <c r="Z602" s="64"/>
      <c r="AA602" s="50">
        <f t="shared" si="26"/>
        <v>0</v>
      </c>
    </row>
    <row r="603" spans="1:27" ht="23.25" hidden="1" x14ac:dyDescent="0.35">
      <c r="A603" s="92"/>
      <c r="B603" s="93"/>
      <c r="C603" s="93"/>
      <c r="D603" s="93"/>
      <c r="E603" s="85"/>
      <c r="F603" s="85"/>
      <c r="G603" s="168"/>
      <c r="H603" s="129" t="s">
        <v>852</v>
      </c>
      <c r="I603" s="124" t="s">
        <v>854</v>
      </c>
      <c r="J603" s="158"/>
      <c r="K603" s="90"/>
      <c r="L603" s="90"/>
      <c r="M603" s="90"/>
      <c r="N603" s="90"/>
      <c r="O603" s="196"/>
      <c r="P603" s="532"/>
      <c r="Q603" s="159"/>
      <c r="R603" s="609">
        <f t="shared" si="27"/>
        <v>0</v>
      </c>
      <c r="S603" s="372"/>
      <c r="T603" s="134"/>
      <c r="U603" s="60"/>
      <c r="V603" s="61"/>
      <c r="W603" s="136"/>
      <c r="X603" s="137"/>
      <c r="Z603" s="64"/>
      <c r="AA603" s="50">
        <f t="shared" si="26"/>
        <v>0</v>
      </c>
    </row>
    <row r="604" spans="1:27" ht="23.25" hidden="1" x14ac:dyDescent="0.35">
      <c r="A604" s="92"/>
      <c r="B604" s="93"/>
      <c r="C604" s="93"/>
      <c r="D604" s="93"/>
      <c r="E604" s="85"/>
      <c r="F604" s="85"/>
      <c r="G604" s="168"/>
      <c r="H604" s="129" t="s">
        <v>855</v>
      </c>
      <c r="I604" s="124" t="s">
        <v>856</v>
      </c>
      <c r="J604" s="158"/>
      <c r="K604" s="90"/>
      <c r="L604" s="90"/>
      <c r="M604" s="90"/>
      <c r="N604" s="90"/>
      <c r="O604" s="196"/>
      <c r="P604" s="532"/>
      <c r="Q604" s="159"/>
      <c r="R604" s="609">
        <f t="shared" si="27"/>
        <v>0</v>
      </c>
      <c r="S604" s="372"/>
      <c r="T604" s="134"/>
      <c r="U604" s="60"/>
      <c r="V604" s="61"/>
      <c r="W604" s="156"/>
      <c r="X604" s="157"/>
      <c r="Z604" s="64"/>
      <c r="AA604" s="50">
        <f t="shared" si="26"/>
        <v>0</v>
      </c>
    </row>
    <row r="605" spans="1:27" ht="23.25" hidden="1" x14ac:dyDescent="0.35">
      <c r="A605" s="92"/>
      <c r="B605" s="93"/>
      <c r="C605" s="93"/>
      <c r="D605" s="93"/>
      <c r="E605" s="85"/>
      <c r="F605" s="85"/>
      <c r="G605" s="168"/>
      <c r="H605" s="129" t="s">
        <v>499</v>
      </c>
      <c r="I605" s="124" t="s">
        <v>857</v>
      </c>
      <c r="J605" s="158"/>
      <c r="K605" s="90"/>
      <c r="L605" s="90"/>
      <c r="M605" s="90"/>
      <c r="N605" s="90"/>
      <c r="O605" s="196"/>
      <c r="P605" s="532"/>
      <c r="Q605" s="159"/>
      <c r="R605" s="609">
        <f t="shared" si="27"/>
        <v>0</v>
      </c>
      <c r="S605" s="372"/>
      <c r="T605" s="134"/>
      <c r="U605" s="60"/>
      <c r="V605" s="61"/>
      <c r="W605" s="136"/>
      <c r="X605" s="137"/>
      <c r="Z605" s="64"/>
      <c r="AA605" s="50">
        <f t="shared" si="26"/>
        <v>0</v>
      </c>
    </row>
    <row r="606" spans="1:27" ht="23.25" hidden="1" x14ac:dyDescent="0.35">
      <c r="A606" s="92"/>
      <c r="B606" s="93"/>
      <c r="C606" s="93"/>
      <c r="D606" s="93"/>
      <c r="E606" s="85"/>
      <c r="F606" s="85"/>
      <c r="G606" s="168"/>
      <c r="H606" s="129" t="s">
        <v>858</v>
      </c>
      <c r="I606" s="124" t="s">
        <v>859</v>
      </c>
      <c r="J606" s="158"/>
      <c r="K606" s="90"/>
      <c r="L606" s="90"/>
      <c r="M606" s="90"/>
      <c r="N606" s="90"/>
      <c r="O606" s="196"/>
      <c r="P606" s="532"/>
      <c r="Q606" s="159"/>
      <c r="R606" s="609">
        <f t="shared" si="27"/>
        <v>0</v>
      </c>
      <c r="S606" s="372"/>
      <c r="T606" s="134"/>
      <c r="U606" s="60"/>
      <c r="V606" s="61"/>
      <c r="W606" s="156"/>
      <c r="X606" s="157"/>
      <c r="Z606" s="64"/>
      <c r="AA606" s="50">
        <f t="shared" si="26"/>
        <v>0</v>
      </c>
    </row>
    <row r="607" spans="1:27" ht="23.25" hidden="1" x14ac:dyDescent="0.35">
      <c r="A607" s="92"/>
      <c r="B607" s="93"/>
      <c r="C607" s="93"/>
      <c r="D607" s="93"/>
      <c r="E607" s="85"/>
      <c r="F607" s="85"/>
      <c r="G607" s="168"/>
      <c r="H607" s="129" t="s">
        <v>858</v>
      </c>
      <c r="I607" s="124" t="s">
        <v>860</v>
      </c>
      <c r="J607" s="158"/>
      <c r="K607" s="90"/>
      <c r="L607" s="90"/>
      <c r="M607" s="90"/>
      <c r="N607" s="90"/>
      <c r="O607" s="196"/>
      <c r="P607" s="532"/>
      <c r="Q607" s="159"/>
      <c r="R607" s="609">
        <f t="shared" si="27"/>
        <v>0</v>
      </c>
      <c r="S607" s="372"/>
      <c r="T607" s="134"/>
      <c r="U607" s="60"/>
      <c r="V607" s="61"/>
      <c r="W607" s="156"/>
      <c r="X607" s="157"/>
      <c r="Z607" s="64"/>
      <c r="AA607" s="50">
        <f t="shared" si="26"/>
        <v>0</v>
      </c>
    </row>
    <row r="608" spans="1:27" ht="23.25" hidden="1" x14ac:dyDescent="0.35">
      <c r="A608" s="92"/>
      <c r="B608" s="93"/>
      <c r="C608" s="93"/>
      <c r="D608" s="93"/>
      <c r="E608" s="85"/>
      <c r="F608" s="85"/>
      <c r="G608" s="168"/>
      <c r="H608" s="129" t="s">
        <v>858</v>
      </c>
      <c r="I608" s="124" t="s">
        <v>861</v>
      </c>
      <c r="J608" s="158"/>
      <c r="K608" s="90"/>
      <c r="L608" s="90"/>
      <c r="M608" s="90"/>
      <c r="N608" s="90"/>
      <c r="O608" s="196"/>
      <c r="P608" s="532"/>
      <c r="Q608" s="159"/>
      <c r="R608" s="609">
        <f t="shared" si="27"/>
        <v>0</v>
      </c>
      <c r="S608" s="372"/>
      <c r="T608" s="134"/>
      <c r="U608" s="60"/>
      <c r="V608" s="61"/>
      <c r="W608" s="156"/>
      <c r="X608" s="157"/>
      <c r="Z608" s="64"/>
      <c r="AA608" s="50">
        <f t="shared" si="26"/>
        <v>0</v>
      </c>
    </row>
    <row r="609" spans="1:27" ht="23.25" hidden="1" x14ac:dyDescent="0.35">
      <c r="A609" s="92"/>
      <c r="B609" s="93"/>
      <c r="C609" s="93"/>
      <c r="D609" s="93"/>
      <c r="E609" s="85"/>
      <c r="F609" s="85"/>
      <c r="G609" s="168"/>
      <c r="H609" s="129" t="s">
        <v>858</v>
      </c>
      <c r="I609" s="124" t="s">
        <v>862</v>
      </c>
      <c r="J609" s="158"/>
      <c r="K609" s="90"/>
      <c r="L609" s="90"/>
      <c r="M609" s="90"/>
      <c r="N609" s="90"/>
      <c r="O609" s="196"/>
      <c r="P609" s="532"/>
      <c r="Q609" s="159"/>
      <c r="R609" s="609">
        <f t="shared" si="27"/>
        <v>0</v>
      </c>
      <c r="S609" s="372"/>
      <c r="T609" s="134"/>
      <c r="U609" s="60"/>
      <c r="V609" s="61"/>
      <c r="W609" s="156"/>
      <c r="X609" s="157"/>
      <c r="Z609" s="64"/>
      <c r="AA609" s="50">
        <f t="shared" si="26"/>
        <v>0</v>
      </c>
    </row>
    <row r="610" spans="1:27" ht="23.25" hidden="1" x14ac:dyDescent="0.35">
      <c r="A610" s="92"/>
      <c r="B610" s="93"/>
      <c r="C610" s="93"/>
      <c r="D610" s="93"/>
      <c r="E610" s="85"/>
      <c r="F610" s="85"/>
      <c r="G610" s="168"/>
      <c r="H610" s="129" t="s">
        <v>858</v>
      </c>
      <c r="I610" s="124" t="s">
        <v>863</v>
      </c>
      <c r="J610" s="158"/>
      <c r="K610" s="90"/>
      <c r="L610" s="90"/>
      <c r="M610" s="90"/>
      <c r="N610" s="90"/>
      <c r="O610" s="196"/>
      <c r="P610" s="532"/>
      <c r="Q610" s="159"/>
      <c r="R610" s="609">
        <f t="shared" si="27"/>
        <v>0</v>
      </c>
      <c r="S610" s="372"/>
      <c r="T610" s="134"/>
      <c r="U610" s="60"/>
      <c r="V610" s="61"/>
      <c r="W610" s="156"/>
      <c r="X610" s="157"/>
      <c r="Z610" s="64"/>
      <c r="AA610" s="50">
        <f t="shared" si="26"/>
        <v>0</v>
      </c>
    </row>
    <row r="611" spans="1:27" ht="23.25" hidden="1" x14ac:dyDescent="0.35">
      <c r="A611" s="92"/>
      <c r="B611" s="93"/>
      <c r="C611" s="93"/>
      <c r="D611" s="93"/>
      <c r="E611" s="85"/>
      <c r="F611" s="85"/>
      <c r="G611" s="168"/>
      <c r="H611" s="129" t="s">
        <v>858</v>
      </c>
      <c r="I611" s="124" t="s">
        <v>864</v>
      </c>
      <c r="J611" s="158"/>
      <c r="K611" s="90"/>
      <c r="L611" s="90"/>
      <c r="M611" s="90"/>
      <c r="N611" s="90"/>
      <c r="O611" s="196"/>
      <c r="P611" s="532"/>
      <c r="Q611" s="159"/>
      <c r="R611" s="609">
        <f t="shared" si="27"/>
        <v>0</v>
      </c>
      <c r="S611" s="372"/>
      <c r="T611" s="134"/>
      <c r="U611" s="60"/>
      <c r="V611" s="61"/>
      <c r="W611" s="156"/>
      <c r="X611" s="157"/>
      <c r="Z611" s="64"/>
      <c r="AA611" s="50">
        <f t="shared" si="26"/>
        <v>0</v>
      </c>
    </row>
    <row r="612" spans="1:27" ht="23.25" hidden="1" x14ac:dyDescent="0.35">
      <c r="A612" s="92"/>
      <c r="B612" s="93"/>
      <c r="C612" s="93"/>
      <c r="D612" s="93"/>
      <c r="E612" s="85"/>
      <c r="F612" s="85"/>
      <c r="G612" s="168"/>
      <c r="H612" s="129" t="s">
        <v>858</v>
      </c>
      <c r="I612" s="124" t="s">
        <v>865</v>
      </c>
      <c r="J612" s="158"/>
      <c r="K612" s="90"/>
      <c r="L612" s="90"/>
      <c r="M612" s="90"/>
      <c r="N612" s="90"/>
      <c r="O612" s="196"/>
      <c r="P612" s="532"/>
      <c r="Q612" s="159"/>
      <c r="R612" s="609">
        <f t="shared" si="27"/>
        <v>0</v>
      </c>
      <c r="S612" s="372"/>
      <c r="T612" s="134"/>
      <c r="U612" s="60"/>
      <c r="V612" s="61"/>
      <c r="W612" s="156"/>
      <c r="X612" s="157"/>
      <c r="Z612" s="64"/>
      <c r="AA612" s="50">
        <f t="shared" si="26"/>
        <v>0</v>
      </c>
    </row>
    <row r="613" spans="1:27" ht="23.25" hidden="1" x14ac:dyDescent="0.35">
      <c r="A613" s="92"/>
      <c r="B613" s="93"/>
      <c r="C613" s="93"/>
      <c r="D613" s="93"/>
      <c r="E613" s="85"/>
      <c r="F613" s="85"/>
      <c r="G613" s="168"/>
      <c r="H613" s="129" t="s">
        <v>866</v>
      </c>
      <c r="I613" s="124" t="s">
        <v>867</v>
      </c>
      <c r="J613" s="158"/>
      <c r="K613" s="90"/>
      <c r="L613" s="90"/>
      <c r="M613" s="90"/>
      <c r="N613" s="90"/>
      <c r="O613" s="196"/>
      <c r="P613" s="532"/>
      <c r="Q613" s="159"/>
      <c r="R613" s="609">
        <f t="shared" si="27"/>
        <v>0</v>
      </c>
      <c r="S613" s="372"/>
      <c r="T613" s="134"/>
      <c r="U613" s="60"/>
      <c r="V613" s="61"/>
      <c r="W613" s="136"/>
      <c r="X613" s="137"/>
      <c r="Z613" s="64"/>
      <c r="AA613" s="50">
        <f t="shared" si="26"/>
        <v>0</v>
      </c>
    </row>
    <row r="614" spans="1:27" ht="23.25" hidden="1" x14ac:dyDescent="0.35">
      <c r="A614" s="92"/>
      <c r="B614" s="93"/>
      <c r="C614" s="93"/>
      <c r="D614" s="93"/>
      <c r="E614" s="85"/>
      <c r="F614" s="85"/>
      <c r="G614" s="168"/>
      <c r="H614" s="129" t="s">
        <v>866</v>
      </c>
      <c r="I614" s="124" t="s">
        <v>868</v>
      </c>
      <c r="J614" s="158"/>
      <c r="K614" s="90"/>
      <c r="L614" s="90"/>
      <c r="M614" s="90"/>
      <c r="N614" s="90"/>
      <c r="O614" s="196"/>
      <c r="P614" s="532"/>
      <c r="Q614" s="159"/>
      <c r="R614" s="609">
        <f t="shared" si="27"/>
        <v>0</v>
      </c>
      <c r="S614" s="372"/>
      <c r="T614" s="134"/>
      <c r="U614" s="60"/>
      <c r="V614" s="61"/>
      <c r="W614" s="156"/>
      <c r="X614" s="157"/>
      <c r="Z614" s="64"/>
      <c r="AA614" s="50">
        <f t="shared" si="26"/>
        <v>0</v>
      </c>
    </row>
    <row r="615" spans="1:27" ht="23.25" hidden="1" x14ac:dyDescent="0.35">
      <c r="A615" s="92"/>
      <c r="B615" s="93"/>
      <c r="C615" s="93"/>
      <c r="D615" s="93"/>
      <c r="E615" s="85"/>
      <c r="F615" s="85"/>
      <c r="G615" s="168"/>
      <c r="H615" s="129" t="s">
        <v>866</v>
      </c>
      <c r="I615" s="124" t="s">
        <v>869</v>
      </c>
      <c r="J615" s="158"/>
      <c r="K615" s="90"/>
      <c r="L615" s="90"/>
      <c r="M615" s="90"/>
      <c r="N615" s="90"/>
      <c r="O615" s="196"/>
      <c r="P615" s="532"/>
      <c r="Q615" s="159"/>
      <c r="R615" s="609">
        <f t="shared" si="27"/>
        <v>0</v>
      </c>
      <c r="S615" s="372"/>
      <c r="T615" s="134"/>
      <c r="U615" s="60"/>
      <c r="V615" s="61"/>
      <c r="W615" s="136"/>
      <c r="X615" s="137"/>
      <c r="Z615" s="64"/>
      <c r="AA615" s="50">
        <f t="shared" si="26"/>
        <v>0</v>
      </c>
    </row>
    <row r="616" spans="1:27" ht="23.25" hidden="1" x14ac:dyDescent="0.35">
      <c r="A616" s="92"/>
      <c r="B616" s="93"/>
      <c r="C616" s="93"/>
      <c r="D616" s="93"/>
      <c r="E616" s="85"/>
      <c r="F616" s="85"/>
      <c r="G616" s="168"/>
      <c r="H616" s="129" t="s">
        <v>866</v>
      </c>
      <c r="I616" s="124" t="s">
        <v>870</v>
      </c>
      <c r="J616" s="158"/>
      <c r="K616" s="90"/>
      <c r="L616" s="90"/>
      <c r="M616" s="90"/>
      <c r="N616" s="90"/>
      <c r="O616" s="196"/>
      <c r="P616" s="532"/>
      <c r="Q616" s="159"/>
      <c r="R616" s="609">
        <f t="shared" si="27"/>
        <v>0</v>
      </c>
      <c r="S616" s="372"/>
      <c r="T616" s="134"/>
      <c r="U616" s="60"/>
      <c r="V616" s="61"/>
      <c r="W616" s="156"/>
      <c r="X616" s="157"/>
      <c r="Z616" s="64"/>
      <c r="AA616" s="50">
        <f t="shared" si="26"/>
        <v>0</v>
      </c>
    </row>
    <row r="617" spans="1:27" ht="23.25" hidden="1" x14ac:dyDescent="0.35">
      <c r="A617" s="92"/>
      <c r="B617" s="93"/>
      <c r="C617" s="93"/>
      <c r="D617" s="93"/>
      <c r="E617" s="85"/>
      <c r="F617" s="85"/>
      <c r="G617" s="168"/>
      <c r="H617" s="129" t="s">
        <v>866</v>
      </c>
      <c r="I617" s="124" t="s">
        <v>871</v>
      </c>
      <c r="J617" s="158"/>
      <c r="K617" s="90"/>
      <c r="L617" s="90"/>
      <c r="M617" s="90"/>
      <c r="N617" s="90"/>
      <c r="O617" s="196"/>
      <c r="P617" s="532"/>
      <c r="Q617" s="159"/>
      <c r="R617" s="609">
        <f t="shared" si="27"/>
        <v>0</v>
      </c>
      <c r="S617" s="372"/>
      <c r="T617" s="134"/>
      <c r="U617" s="60"/>
      <c r="V617" s="61"/>
      <c r="W617" s="136"/>
      <c r="X617" s="137"/>
      <c r="Z617" s="64"/>
      <c r="AA617" s="50">
        <f t="shared" si="26"/>
        <v>0</v>
      </c>
    </row>
    <row r="618" spans="1:27" ht="23.25" hidden="1" x14ac:dyDescent="0.35">
      <c r="A618" s="92"/>
      <c r="B618" s="93"/>
      <c r="C618" s="93"/>
      <c r="D618" s="93"/>
      <c r="E618" s="85"/>
      <c r="F618" s="85"/>
      <c r="G618" s="168"/>
      <c r="H618" s="129" t="s">
        <v>478</v>
      </c>
      <c r="I618" s="124" t="s">
        <v>872</v>
      </c>
      <c r="J618" s="158"/>
      <c r="K618" s="90"/>
      <c r="L618" s="90"/>
      <c r="M618" s="90"/>
      <c r="N618" s="90"/>
      <c r="O618" s="196"/>
      <c r="P618" s="532"/>
      <c r="Q618" s="159"/>
      <c r="R618" s="609">
        <f t="shared" si="27"/>
        <v>0</v>
      </c>
      <c r="S618" s="372"/>
      <c r="T618" s="134"/>
      <c r="U618" s="60"/>
      <c r="V618" s="61"/>
      <c r="W618" s="156"/>
      <c r="X618" s="157"/>
      <c r="Z618" s="64"/>
      <c r="AA618" s="50">
        <f t="shared" si="26"/>
        <v>0</v>
      </c>
    </row>
    <row r="619" spans="1:27" ht="23.25" hidden="1" x14ac:dyDescent="0.35">
      <c r="A619" s="92"/>
      <c r="B619" s="93"/>
      <c r="C619" s="93"/>
      <c r="D619" s="93"/>
      <c r="E619" s="85"/>
      <c r="F619" s="85"/>
      <c r="G619" s="168"/>
      <c r="H619" s="129" t="s">
        <v>873</v>
      </c>
      <c r="I619" s="124" t="s">
        <v>874</v>
      </c>
      <c r="J619" s="158"/>
      <c r="K619" s="90"/>
      <c r="L619" s="90"/>
      <c r="M619" s="90"/>
      <c r="N619" s="90"/>
      <c r="O619" s="196"/>
      <c r="P619" s="532"/>
      <c r="Q619" s="159"/>
      <c r="R619" s="609">
        <f t="shared" si="27"/>
        <v>0</v>
      </c>
      <c r="S619" s="372"/>
      <c r="T619" s="134"/>
      <c r="U619" s="60"/>
      <c r="V619" s="61"/>
      <c r="W619" s="156"/>
      <c r="X619" s="157"/>
      <c r="Z619" s="64"/>
      <c r="AA619" s="50">
        <f t="shared" si="26"/>
        <v>0</v>
      </c>
    </row>
    <row r="620" spans="1:27" ht="23.25" hidden="1" x14ac:dyDescent="0.35">
      <c r="A620" s="92"/>
      <c r="B620" s="93"/>
      <c r="C620" s="93"/>
      <c r="D620" s="93"/>
      <c r="E620" s="85"/>
      <c r="F620" s="85"/>
      <c r="G620" s="168"/>
      <c r="H620" s="129" t="s">
        <v>873</v>
      </c>
      <c r="I620" s="124" t="s">
        <v>875</v>
      </c>
      <c r="J620" s="158"/>
      <c r="K620" s="90"/>
      <c r="L620" s="90"/>
      <c r="M620" s="90"/>
      <c r="N620" s="90"/>
      <c r="O620" s="196"/>
      <c r="P620" s="532"/>
      <c r="Q620" s="159"/>
      <c r="R620" s="609">
        <f t="shared" si="27"/>
        <v>0</v>
      </c>
      <c r="S620" s="372"/>
      <c r="T620" s="134"/>
      <c r="U620" s="60"/>
      <c r="V620" s="61"/>
      <c r="W620" s="156"/>
      <c r="X620" s="157"/>
      <c r="Z620" s="64"/>
      <c r="AA620" s="50">
        <f t="shared" si="26"/>
        <v>0</v>
      </c>
    </row>
    <row r="621" spans="1:27" ht="23.25" hidden="1" x14ac:dyDescent="0.35">
      <c r="A621" s="92"/>
      <c r="B621" s="93"/>
      <c r="C621" s="93"/>
      <c r="D621" s="93"/>
      <c r="E621" s="85"/>
      <c r="F621" s="85"/>
      <c r="G621" s="168"/>
      <c r="H621" s="129" t="s">
        <v>873</v>
      </c>
      <c r="I621" s="124" t="s">
        <v>876</v>
      </c>
      <c r="J621" s="158"/>
      <c r="K621" s="90"/>
      <c r="L621" s="90"/>
      <c r="M621" s="90"/>
      <c r="N621" s="90"/>
      <c r="O621" s="196"/>
      <c r="P621" s="532"/>
      <c r="Q621" s="159"/>
      <c r="R621" s="609">
        <f t="shared" si="27"/>
        <v>0</v>
      </c>
      <c r="S621" s="372"/>
      <c r="T621" s="134"/>
      <c r="U621" s="60"/>
      <c r="V621" s="61"/>
      <c r="W621" s="156"/>
      <c r="X621" s="157"/>
      <c r="Z621" s="64"/>
      <c r="AA621" s="50">
        <f t="shared" si="26"/>
        <v>0</v>
      </c>
    </row>
    <row r="622" spans="1:27" ht="23.25" hidden="1" x14ac:dyDescent="0.35">
      <c r="A622" s="92"/>
      <c r="B622" s="93"/>
      <c r="C622" s="93"/>
      <c r="D622" s="93"/>
      <c r="E622" s="85"/>
      <c r="F622" s="85"/>
      <c r="G622" s="168"/>
      <c r="H622" s="129" t="s">
        <v>877</v>
      </c>
      <c r="I622" s="124" t="s">
        <v>878</v>
      </c>
      <c r="J622" s="158"/>
      <c r="K622" s="90"/>
      <c r="L622" s="90"/>
      <c r="M622" s="90"/>
      <c r="N622" s="90"/>
      <c r="O622" s="196"/>
      <c r="P622" s="532"/>
      <c r="Q622" s="159"/>
      <c r="R622" s="609">
        <f t="shared" si="27"/>
        <v>0</v>
      </c>
      <c r="S622" s="372"/>
      <c r="T622" s="134"/>
      <c r="U622" s="60"/>
      <c r="V622" s="61"/>
      <c r="W622" s="156"/>
      <c r="X622" s="157"/>
      <c r="Z622" s="64"/>
      <c r="AA622" s="50">
        <f t="shared" si="26"/>
        <v>0</v>
      </c>
    </row>
    <row r="623" spans="1:27" ht="23.25" hidden="1" x14ac:dyDescent="0.35">
      <c r="A623" s="92"/>
      <c r="B623" s="93"/>
      <c r="C623" s="93"/>
      <c r="D623" s="93"/>
      <c r="E623" s="85"/>
      <c r="F623" s="85"/>
      <c r="G623" s="168"/>
      <c r="H623" s="129" t="s">
        <v>879</v>
      </c>
      <c r="I623" s="124" t="s">
        <v>880</v>
      </c>
      <c r="J623" s="158"/>
      <c r="K623" s="90"/>
      <c r="L623" s="90"/>
      <c r="M623" s="90"/>
      <c r="N623" s="90"/>
      <c r="O623" s="196"/>
      <c r="P623" s="532"/>
      <c r="Q623" s="159"/>
      <c r="R623" s="609">
        <f t="shared" si="27"/>
        <v>0</v>
      </c>
      <c r="S623" s="372"/>
      <c r="T623" s="134"/>
      <c r="U623" s="60"/>
      <c r="V623" s="61"/>
      <c r="W623" s="156"/>
      <c r="X623" s="157"/>
      <c r="Z623" s="64"/>
      <c r="AA623" s="50">
        <f t="shared" si="26"/>
        <v>0</v>
      </c>
    </row>
    <row r="624" spans="1:27" ht="23.25" hidden="1" x14ac:dyDescent="0.35">
      <c r="A624" s="92"/>
      <c r="B624" s="93"/>
      <c r="C624" s="93"/>
      <c r="D624" s="93"/>
      <c r="E624" s="85"/>
      <c r="F624" s="85"/>
      <c r="G624" s="168"/>
      <c r="H624" s="129" t="s">
        <v>879</v>
      </c>
      <c r="I624" s="124" t="s">
        <v>881</v>
      </c>
      <c r="J624" s="158"/>
      <c r="K624" s="90"/>
      <c r="L624" s="90"/>
      <c r="M624" s="90"/>
      <c r="N624" s="90"/>
      <c r="O624" s="196"/>
      <c r="P624" s="532"/>
      <c r="Q624" s="159"/>
      <c r="R624" s="609">
        <f t="shared" si="27"/>
        <v>0</v>
      </c>
      <c r="S624" s="372"/>
      <c r="T624" s="134"/>
      <c r="U624" s="60"/>
      <c r="V624" s="61"/>
      <c r="W624" s="156"/>
      <c r="X624" s="157"/>
      <c r="Z624" s="64"/>
      <c r="AA624" s="50">
        <f t="shared" si="26"/>
        <v>0</v>
      </c>
    </row>
    <row r="625" spans="1:27" ht="23.25" hidden="1" x14ac:dyDescent="0.35">
      <c r="A625" s="92"/>
      <c r="B625" s="93"/>
      <c r="C625" s="93"/>
      <c r="D625" s="93"/>
      <c r="E625" s="85"/>
      <c r="F625" s="85"/>
      <c r="G625" s="168"/>
      <c r="H625" s="129" t="s">
        <v>879</v>
      </c>
      <c r="I625" s="124" t="s">
        <v>882</v>
      </c>
      <c r="J625" s="158"/>
      <c r="K625" s="90"/>
      <c r="L625" s="90"/>
      <c r="M625" s="90"/>
      <c r="N625" s="90"/>
      <c r="O625" s="196"/>
      <c r="P625" s="532"/>
      <c r="Q625" s="159"/>
      <c r="R625" s="609">
        <f t="shared" si="27"/>
        <v>0</v>
      </c>
      <c r="S625" s="372"/>
      <c r="T625" s="134"/>
      <c r="U625" s="60"/>
      <c r="V625" s="61"/>
      <c r="W625" s="136"/>
      <c r="X625" s="137"/>
      <c r="Z625" s="64"/>
      <c r="AA625" s="50">
        <f t="shared" si="26"/>
        <v>0</v>
      </c>
    </row>
    <row r="626" spans="1:27" ht="23.25" hidden="1" x14ac:dyDescent="0.35">
      <c r="A626" s="92"/>
      <c r="B626" s="93"/>
      <c r="C626" s="93"/>
      <c r="D626" s="93"/>
      <c r="E626" s="85"/>
      <c r="F626" s="85"/>
      <c r="G626" s="168"/>
      <c r="H626" s="129" t="s">
        <v>883</v>
      </c>
      <c r="I626" s="124" t="s">
        <v>884</v>
      </c>
      <c r="J626" s="158"/>
      <c r="K626" s="90"/>
      <c r="L626" s="90"/>
      <c r="M626" s="90"/>
      <c r="N626" s="90"/>
      <c r="O626" s="196"/>
      <c r="P626" s="532"/>
      <c r="Q626" s="159"/>
      <c r="R626" s="609">
        <f t="shared" si="27"/>
        <v>0</v>
      </c>
      <c r="S626" s="372"/>
      <c r="T626" s="134"/>
      <c r="U626" s="60"/>
      <c r="V626" s="61"/>
      <c r="W626" s="156"/>
      <c r="X626" s="157"/>
      <c r="Z626" s="64"/>
      <c r="AA626" s="50">
        <f t="shared" si="26"/>
        <v>0</v>
      </c>
    </row>
    <row r="627" spans="1:27" ht="23.25" hidden="1" x14ac:dyDescent="0.35">
      <c r="A627" s="92"/>
      <c r="B627" s="93"/>
      <c r="C627" s="93"/>
      <c r="D627" s="93"/>
      <c r="E627" s="85"/>
      <c r="F627" s="85"/>
      <c r="G627" s="168"/>
      <c r="H627" s="129" t="s">
        <v>883</v>
      </c>
      <c r="I627" s="124" t="s">
        <v>885</v>
      </c>
      <c r="J627" s="158"/>
      <c r="K627" s="90"/>
      <c r="L627" s="90"/>
      <c r="M627" s="90"/>
      <c r="N627" s="90"/>
      <c r="O627" s="196"/>
      <c r="P627" s="532"/>
      <c r="Q627" s="159"/>
      <c r="R627" s="609">
        <f t="shared" si="27"/>
        <v>0</v>
      </c>
      <c r="S627" s="372"/>
      <c r="T627" s="134"/>
      <c r="U627" s="60"/>
      <c r="V627" s="61"/>
      <c r="W627" s="136"/>
      <c r="X627" s="137"/>
      <c r="Z627" s="64"/>
      <c r="AA627" s="50">
        <f t="shared" si="26"/>
        <v>0</v>
      </c>
    </row>
    <row r="628" spans="1:27" ht="23.25" hidden="1" x14ac:dyDescent="0.35">
      <c r="A628" s="92"/>
      <c r="B628" s="93"/>
      <c r="C628" s="93"/>
      <c r="D628" s="93"/>
      <c r="E628" s="85"/>
      <c r="F628" s="85"/>
      <c r="G628" s="168"/>
      <c r="H628" s="129" t="s">
        <v>883</v>
      </c>
      <c r="I628" s="124" t="s">
        <v>886</v>
      </c>
      <c r="J628" s="158"/>
      <c r="K628" s="90"/>
      <c r="L628" s="90"/>
      <c r="M628" s="90"/>
      <c r="N628" s="90"/>
      <c r="O628" s="196"/>
      <c r="P628" s="532"/>
      <c r="Q628" s="159"/>
      <c r="R628" s="609">
        <f t="shared" si="27"/>
        <v>0</v>
      </c>
      <c r="S628" s="372"/>
      <c r="T628" s="134"/>
      <c r="U628" s="60"/>
      <c r="V628" s="61"/>
      <c r="W628" s="156"/>
      <c r="X628" s="157"/>
      <c r="Z628" s="64"/>
      <c r="AA628" s="50">
        <f t="shared" si="26"/>
        <v>0</v>
      </c>
    </row>
    <row r="629" spans="1:27" ht="23.25" hidden="1" x14ac:dyDescent="0.35">
      <c r="A629" s="92"/>
      <c r="B629" s="93"/>
      <c r="C629" s="93"/>
      <c r="D629" s="93"/>
      <c r="E629" s="85"/>
      <c r="F629" s="85"/>
      <c r="G629" s="168"/>
      <c r="H629" s="129" t="s">
        <v>883</v>
      </c>
      <c r="I629" s="124" t="s">
        <v>887</v>
      </c>
      <c r="J629" s="158"/>
      <c r="K629" s="90"/>
      <c r="L629" s="90"/>
      <c r="M629" s="90"/>
      <c r="N629" s="90"/>
      <c r="O629" s="196"/>
      <c r="P629" s="532"/>
      <c r="Q629" s="159"/>
      <c r="R629" s="609">
        <f t="shared" si="27"/>
        <v>0</v>
      </c>
      <c r="S629" s="372"/>
      <c r="T629" s="134"/>
      <c r="U629" s="60"/>
      <c r="V629" s="61"/>
      <c r="W629" s="136"/>
      <c r="X629" s="137"/>
      <c r="Z629" s="64"/>
      <c r="AA629" s="50">
        <f t="shared" si="26"/>
        <v>0</v>
      </c>
    </row>
    <row r="630" spans="1:27" ht="23.25" hidden="1" x14ac:dyDescent="0.35">
      <c r="A630" s="92"/>
      <c r="B630" s="93"/>
      <c r="C630" s="93"/>
      <c r="D630" s="93"/>
      <c r="E630" s="85"/>
      <c r="F630" s="85"/>
      <c r="G630" s="168"/>
      <c r="H630" s="129" t="s">
        <v>888</v>
      </c>
      <c r="I630" s="124" t="s">
        <v>889</v>
      </c>
      <c r="J630" s="158"/>
      <c r="K630" s="90"/>
      <c r="L630" s="90"/>
      <c r="M630" s="90"/>
      <c r="N630" s="90"/>
      <c r="O630" s="196"/>
      <c r="P630" s="532"/>
      <c r="Q630" s="159"/>
      <c r="R630" s="609">
        <f t="shared" si="27"/>
        <v>0</v>
      </c>
      <c r="S630" s="372"/>
      <c r="T630" s="134"/>
      <c r="U630" s="60"/>
      <c r="V630" s="61"/>
      <c r="W630" s="156"/>
      <c r="X630" s="157"/>
      <c r="Z630" s="64"/>
      <c r="AA630" s="50">
        <f t="shared" si="26"/>
        <v>0</v>
      </c>
    </row>
    <row r="631" spans="1:27" ht="23.25" hidden="1" x14ac:dyDescent="0.35">
      <c r="A631" s="92"/>
      <c r="B631" s="93"/>
      <c r="C631" s="93"/>
      <c r="D631" s="93"/>
      <c r="E631" s="85"/>
      <c r="F631" s="85"/>
      <c r="G631" s="168"/>
      <c r="H631" s="129" t="s">
        <v>888</v>
      </c>
      <c r="I631" s="124" t="s">
        <v>890</v>
      </c>
      <c r="J631" s="158"/>
      <c r="K631" s="90"/>
      <c r="L631" s="90"/>
      <c r="M631" s="90"/>
      <c r="N631" s="90"/>
      <c r="O631" s="196"/>
      <c r="P631" s="532"/>
      <c r="Q631" s="159"/>
      <c r="R631" s="609">
        <f t="shared" si="27"/>
        <v>0</v>
      </c>
      <c r="S631" s="372"/>
      <c r="T631" s="134"/>
      <c r="U631" s="60"/>
      <c r="V631" s="61"/>
      <c r="W631" s="156"/>
      <c r="X631" s="157"/>
      <c r="Z631" s="64"/>
      <c r="AA631" s="50">
        <f t="shared" si="26"/>
        <v>0</v>
      </c>
    </row>
    <row r="632" spans="1:27" ht="23.25" hidden="1" x14ac:dyDescent="0.35">
      <c r="A632" s="92"/>
      <c r="B632" s="93"/>
      <c r="C632" s="93"/>
      <c r="D632" s="93"/>
      <c r="E632" s="85"/>
      <c r="F632" s="85"/>
      <c r="G632" s="168"/>
      <c r="H632" s="129" t="s">
        <v>888</v>
      </c>
      <c r="I632" s="124" t="s">
        <v>891</v>
      </c>
      <c r="J632" s="158"/>
      <c r="K632" s="90"/>
      <c r="L632" s="90"/>
      <c r="M632" s="90"/>
      <c r="N632" s="90"/>
      <c r="O632" s="196"/>
      <c r="P632" s="532"/>
      <c r="Q632" s="159"/>
      <c r="R632" s="609">
        <f t="shared" si="27"/>
        <v>0</v>
      </c>
      <c r="S632" s="372"/>
      <c r="T632" s="134"/>
      <c r="U632" s="60"/>
      <c r="V632" s="61"/>
      <c r="W632" s="156"/>
      <c r="X632" s="157"/>
      <c r="Z632" s="64"/>
      <c r="AA632" s="50">
        <f t="shared" si="26"/>
        <v>0</v>
      </c>
    </row>
    <row r="633" spans="1:27" ht="23.25" hidden="1" x14ac:dyDescent="0.35">
      <c r="A633" s="92"/>
      <c r="B633" s="93"/>
      <c r="C633" s="93"/>
      <c r="D633" s="93"/>
      <c r="E633" s="85"/>
      <c r="F633" s="85"/>
      <c r="G633" s="168"/>
      <c r="H633" s="129" t="s">
        <v>888</v>
      </c>
      <c r="I633" s="124" t="s">
        <v>892</v>
      </c>
      <c r="J633" s="158"/>
      <c r="K633" s="90"/>
      <c r="L633" s="90"/>
      <c r="M633" s="90"/>
      <c r="N633" s="90"/>
      <c r="O633" s="196"/>
      <c r="P633" s="532"/>
      <c r="Q633" s="159"/>
      <c r="R633" s="609">
        <f t="shared" si="27"/>
        <v>0</v>
      </c>
      <c r="S633" s="372"/>
      <c r="T633" s="134"/>
      <c r="U633" s="60"/>
      <c r="V633" s="61"/>
      <c r="W633" s="156"/>
      <c r="X633" s="157"/>
      <c r="Z633" s="64"/>
      <c r="AA633" s="50">
        <f t="shared" si="26"/>
        <v>0</v>
      </c>
    </row>
    <row r="634" spans="1:27" ht="23.25" hidden="1" x14ac:dyDescent="0.35">
      <c r="A634" s="92"/>
      <c r="B634" s="93"/>
      <c r="C634" s="93"/>
      <c r="D634" s="93"/>
      <c r="E634" s="85"/>
      <c r="F634" s="85"/>
      <c r="G634" s="168"/>
      <c r="H634" s="129" t="s">
        <v>888</v>
      </c>
      <c r="I634" s="124" t="s">
        <v>893</v>
      </c>
      <c r="J634" s="158"/>
      <c r="K634" s="90"/>
      <c r="L634" s="90"/>
      <c r="M634" s="90"/>
      <c r="N634" s="90"/>
      <c r="O634" s="196"/>
      <c r="P634" s="532"/>
      <c r="Q634" s="159"/>
      <c r="R634" s="609">
        <f t="shared" si="27"/>
        <v>0</v>
      </c>
      <c r="S634" s="372"/>
      <c r="T634" s="134"/>
      <c r="U634" s="60"/>
      <c r="V634" s="61"/>
      <c r="W634" s="156"/>
      <c r="X634" s="157"/>
      <c r="Z634" s="64"/>
      <c r="AA634" s="50">
        <f t="shared" si="26"/>
        <v>0</v>
      </c>
    </row>
    <row r="635" spans="1:27" ht="23.25" hidden="1" x14ac:dyDescent="0.35">
      <c r="A635" s="92"/>
      <c r="B635" s="93"/>
      <c r="C635" s="93"/>
      <c r="D635" s="93"/>
      <c r="E635" s="85"/>
      <c r="F635" s="85"/>
      <c r="G635" s="168"/>
      <c r="H635" s="129" t="s">
        <v>888</v>
      </c>
      <c r="I635" s="124" t="s">
        <v>894</v>
      </c>
      <c r="J635" s="158"/>
      <c r="K635" s="90"/>
      <c r="L635" s="90"/>
      <c r="M635" s="90"/>
      <c r="N635" s="90"/>
      <c r="O635" s="196"/>
      <c r="P635" s="532"/>
      <c r="Q635" s="159"/>
      <c r="R635" s="609">
        <f t="shared" si="27"/>
        <v>0</v>
      </c>
      <c r="S635" s="372"/>
      <c r="T635" s="134"/>
      <c r="U635" s="60"/>
      <c r="V635" s="61"/>
      <c r="W635" s="156"/>
      <c r="X635" s="157"/>
      <c r="Z635" s="64"/>
      <c r="AA635" s="50">
        <f t="shared" si="26"/>
        <v>0</v>
      </c>
    </row>
    <row r="636" spans="1:27" ht="23.25" hidden="1" x14ac:dyDescent="0.35">
      <c r="A636" s="92"/>
      <c r="B636" s="93"/>
      <c r="C636" s="93"/>
      <c r="D636" s="93"/>
      <c r="E636" s="85"/>
      <c r="F636" s="85"/>
      <c r="G636" s="168"/>
      <c r="H636" s="129" t="s">
        <v>888</v>
      </c>
      <c r="I636" s="124" t="s">
        <v>895</v>
      </c>
      <c r="J636" s="158"/>
      <c r="K636" s="90"/>
      <c r="L636" s="90"/>
      <c r="M636" s="90"/>
      <c r="N636" s="90"/>
      <c r="O636" s="196"/>
      <c r="P636" s="532"/>
      <c r="Q636" s="159"/>
      <c r="R636" s="609">
        <f t="shared" si="27"/>
        <v>0</v>
      </c>
      <c r="S636" s="372"/>
      <c r="T636" s="134"/>
      <c r="U636" s="60"/>
      <c r="V636" s="61"/>
      <c r="W636" s="156"/>
      <c r="X636" s="157"/>
      <c r="Z636" s="64"/>
      <c r="AA636" s="50">
        <f t="shared" si="26"/>
        <v>0</v>
      </c>
    </row>
    <row r="637" spans="1:27" ht="23.25" hidden="1" x14ac:dyDescent="0.35">
      <c r="A637" s="92"/>
      <c r="B637" s="93"/>
      <c r="C637" s="93"/>
      <c r="D637" s="93"/>
      <c r="E637" s="85"/>
      <c r="F637" s="85"/>
      <c r="G637" s="168"/>
      <c r="H637" s="129" t="s">
        <v>888</v>
      </c>
      <c r="I637" s="124" t="s">
        <v>896</v>
      </c>
      <c r="J637" s="158"/>
      <c r="K637" s="90"/>
      <c r="L637" s="90"/>
      <c r="M637" s="90"/>
      <c r="N637" s="90"/>
      <c r="O637" s="196"/>
      <c r="P637" s="532"/>
      <c r="Q637" s="159"/>
      <c r="R637" s="609">
        <f t="shared" si="27"/>
        <v>0</v>
      </c>
      <c r="S637" s="372"/>
      <c r="T637" s="134"/>
      <c r="U637" s="60"/>
      <c r="V637" s="61"/>
      <c r="W637" s="136"/>
      <c r="X637" s="137"/>
      <c r="Z637" s="64"/>
      <c r="AA637" s="50">
        <f t="shared" si="26"/>
        <v>0</v>
      </c>
    </row>
    <row r="638" spans="1:27" ht="23.25" hidden="1" x14ac:dyDescent="0.35">
      <c r="A638" s="92"/>
      <c r="B638" s="93"/>
      <c r="C638" s="93"/>
      <c r="D638" s="93"/>
      <c r="E638" s="85"/>
      <c r="F638" s="85"/>
      <c r="G638" s="168"/>
      <c r="H638" s="129" t="s">
        <v>888</v>
      </c>
      <c r="I638" s="124" t="s">
        <v>897</v>
      </c>
      <c r="J638" s="158"/>
      <c r="K638" s="90"/>
      <c r="L638" s="90"/>
      <c r="M638" s="90"/>
      <c r="N638" s="90"/>
      <c r="O638" s="196"/>
      <c r="P638" s="532"/>
      <c r="Q638" s="159"/>
      <c r="R638" s="609">
        <f t="shared" si="27"/>
        <v>0</v>
      </c>
      <c r="S638" s="372"/>
      <c r="T638" s="134"/>
      <c r="U638" s="60"/>
      <c r="V638" s="61"/>
      <c r="W638" s="156"/>
      <c r="X638" s="157"/>
      <c r="Z638" s="64"/>
      <c r="AA638" s="50">
        <f t="shared" si="26"/>
        <v>0</v>
      </c>
    </row>
    <row r="639" spans="1:27" ht="23.25" hidden="1" x14ac:dyDescent="0.35">
      <c r="A639" s="92"/>
      <c r="B639" s="93"/>
      <c r="C639" s="93"/>
      <c r="D639" s="93"/>
      <c r="E639" s="85"/>
      <c r="F639" s="85"/>
      <c r="G639" s="168"/>
      <c r="H639" s="129" t="s">
        <v>888</v>
      </c>
      <c r="I639" s="124" t="s">
        <v>898</v>
      </c>
      <c r="J639" s="158"/>
      <c r="K639" s="90"/>
      <c r="L639" s="90"/>
      <c r="M639" s="90"/>
      <c r="N639" s="90"/>
      <c r="O639" s="196"/>
      <c r="P639" s="532"/>
      <c r="Q639" s="159"/>
      <c r="R639" s="609">
        <f t="shared" si="27"/>
        <v>0</v>
      </c>
      <c r="S639" s="372"/>
      <c r="T639" s="134"/>
      <c r="U639" s="60"/>
      <c r="V639" s="61"/>
      <c r="W639" s="136"/>
      <c r="X639" s="137"/>
      <c r="Z639" s="64"/>
      <c r="AA639" s="50">
        <f t="shared" si="26"/>
        <v>0</v>
      </c>
    </row>
    <row r="640" spans="1:27" ht="23.25" hidden="1" x14ac:dyDescent="0.35">
      <c r="A640" s="92"/>
      <c r="B640" s="93"/>
      <c r="C640" s="93"/>
      <c r="D640" s="93"/>
      <c r="E640" s="85"/>
      <c r="F640" s="85"/>
      <c r="G640" s="168"/>
      <c r="H640" s="129" t="s">
        <v>888</v>
      </c>
      <c r="I640" s="124" t="s">
        <v>899</v>
      </c>
      <c r="J640" s="158"/>
      <c r="K640" s="90"/>
      <c r="L640" s="90"/>
      <c r="M640" s="90"/>
      <c r="N640" s="90"/>
      <c r="O640" s="196"/>
      <c r="P640" s="532"/>
      <c r="Q640" s="159"/>
      <c r="R640" s="609">
        <f t="shared" si="27"/>
        <v>0</v>
      </c>
      <c r="S640" s="372"/>
      <c r="T640" s="134"/>
      <c r="U640" s="60"/>
      <c r="V640" s="61"/>
      <c r="W640" s="156"/>
      <c r="X640" s="157"/>
      <c r="Z640" s="64"/>
      <c r="AA640" s="50">
        <f t="shared" si="26"/>
        <v>0</v>
      </c>
    </row>
    <row r="641" spans="1:27" ht="23.25" hidden="1" x14ac:dyDescent="0.35">
      <c r="A641" s="92"/>
      <c r="B641" s="93"/>
      <c r="C641" s="93"/>
      <c r="D641" s="93"/>
      <c r="E641" s="85"/>
      <c r="F641" s="85"/>
      <c r="G641" s="168"/>
      <c r="H641" s="129" t="s">
        <v>888</v>
      </c>
      <c r="I641" s="124" t="s">
        <v>900</v>
      </c>
      <c r="J641" s="158"/>
      <c r="K641" s="90"/>
      <c r="L641" s="90"/>
      <c r="M641" s="90"/>
      <c r="N641" s="90"/>
      <c r="O641" s="196"/>
      <c r="P641" s="532"/>
      <c r="Q641" s="159"/>
      <c r="R641" s="609">
        <f t="shared" si="27"/>
        <v>0</v>
      </c>
      <c r="S641" s="372"/>
      <c r="T641" s="134"/>
      <c r="U641" s="60"/>
      <c r="V641" s="61"/>
      <c r="W641" s="136"/>
      <c r="X641" s="137"/>
      <c r="Z641" s="64"/>
      <c r="AA641" s="50">
        <f t="shared" si="26"/>
        <v>0</v>
      </c>
    </row>
    <row r="642" spans="1:27" ht="23.25" hidden="1" x14ac:dyDescent="0.35">
      <c r="A642" s="92"/>
      <c r="B642" s="93"/>
      <c r="C642" s="93"/>
      <c r="D642" s="93"/>
      <c r="E642" s="85"/>
      <c r="F642" s="85"/>
      <c r="G642" s="168"/>
      <c r="H642" s="129" t="s">
        <v>888</v>
      </c>
      <c r="I642" s="124" t="s">
        <v>901</v>
      </c>
      <c r="J642" s="158"/>
      <c r="K642" s="90"/>
      <c r="L642" s="90"/>
      <c r="M642" s="90"/>
      <c r="N642" s="90"/>
      <c r="O642" s="196"/>
      <c r="P642" s="532"/>
      <c r="Q642" s="159"/>
      <c r="R642" s="609">
        <f t="shared" si="27"/>
        <v>0</v>
      </c>
      <c r="S642" s="372"/>
      <c r="T642" s="134"/>
      <c r="U642" s="60"/>
      <c r="V642" s="61"/>
      <c r="W642" s="156"/>
      <c r="X642" s="157"/>
      <c r="Z642" s="64"/>
      <c r="AA642" s="50">
        <f t="shared" si="26"/>
        <v>0</v>
      </c>
    </row>
    <row r="643" spans="1:27" ht="23.25" hidden="1" x14ac:dyDescent="0.35">
      <c r="A643" s="92"/>
      <c r="B643" s="93"/>
      <c r="C643" s="93"/>
      <c r="D643" s="93"/>
      <c r="E643" s="85"/>
      <c r="F643" s="85"/>
      <c r="G643" s="168"/>
      <c r="H643" s="129" t="s">
        <v>888</v>
      </c>
      <c r="I643" s="124" t="s">
        <v>902</v>
      </c>
      <c r="J643" s="158"/>
      <c r="K643" s="90"/>
      <c r="L643" s="90"/>
      <c r="M643" s="90"/>
      <c r="N643" s="90"/>
      <c r="O643" s="196"/>
      <c r="P643" s="532"/>
      <c r="Q643" s="159"/>
      <c r="R643" s="609">
        <f t="shared" si="27"/>
        <v>0</v>
      </c>
      <c r="S643" s="372"/>
      <c r="T643" s="134"/>
      <c r="U643" s="60"/>
      <c r="V643" s="61"/>
      <c r="W643" s="156"/>
      <c r="X643" s="157"/>
      <c r="Z643" s="64"/>
      <c r="AA643" s="50">
        <f t="shared" si="26"/>
        <v>0</v>
      </c>
    </row>
    <row r="644" spans="1:27" ht="23.25" hidden="1" x14ac:dyDescent="0.35">
      <c r="A644" s="92"/>
      <c r="B644" s="93"/>
      <c r="C644" s="93"/>
      <c r="D644" s="93"/>
      <c r="E644" s="85"/>
      <c r="F644" s="85"/>
      <c r="G644" s="168"/>
      <c r="H644" s="129" t="s">
        <v>903</v>
      </c>
      <c r="I644" s="124" t="s">
        <v>904</v>
      </c>
      <c r="J644" s="158"/>
      <c r="K644" s="90"/>
      <c r="L644" s="90"/>
      <c r="M644" s="90"/>
      <c r="N644" s="90"/>
      <c r="O644" s="196"/>
      <c r="P644" s="532"/>
      <c r="Q644" s="159"/>
      <c r="R644" s="609">
        <f t="shared" si="27"/>
        <v>0</v>
      </c>
      <c r="S644" s="372"/>
      <c r="T644" s="134"/>
      <c r="U644" s="60"/>
      <c r="V644" s="61"/>
      <c r="W644" s="156"/>
      <c r="X644" s="157"/>
      <c r="Z644" s="64"/>
      <c r="AA644" s="50">
        <f t="shared" si="26"/>
        <v>0</v>
      </c>
    </row>
    <row r="645" spans="1:27" ht="23.25" hidden="1" x14ac:dyDescent="0.35">
      <c r="A645" s="92"/>
      <c r="B645" s="93"/>
      <c r="C645" s="93"/>
      <c r="D645" s="93"/>
      <c r="E645" s="85"/>
      <c r="F645" s="85"/>
      <c r="G645" s="168"/>
      <c r="H645" s="129" t="s">
        <v>905</v>
      </c>
      <c r="I645" s="124" t="s">
        <v>906</v>
      </c>
      <c r="J645" s="158"/>
      <c r="K645" s="90"/>
      <c r="L645" s="90"/>
      <c r="M645" s="90"/>
      <c r="N645" s="90"/>
      <c r="O645" s="196"/>
      <c r="P645" s="532"/>
      <c r="Q645" s="159"/>
      <c r="R645" s="609">
        <f t="shared" si="27"/>
        <v>0</v>
      </c>
      <c r="S645" s="372"/>
      <c r="T645" s="134"/>
      <c r="U645" s="60"/>
      <c r="V645" s="61"/>
      <c r="W645" s="156"/>
      <c r="X645" s="157"/>
      <c r="Z645" s="64"/>
      <c r="AA645" s="50">
        <f t="shared" si="26"/>
        <v>0</v>
      </c>
    </row>
    <row r="646" spans="1:27" ht="23.25" hidden="1" x14ac:dyDescent="0.35">
      <c r="A646" s="92"/>
      <c r="B646" s="93"/>
      <c r="C646" s="93"/>
      <c r="D646" s="93"/>
      <c r="E646" s="85"/>
      <c r="F646" s="85"/>
      <c r="G646" s="168"/>
      <c r="H646" s="129" t="s">
        <v>905</v>
      </c>
      <c r="I646" s="124" t="s">
        <v>907</v>
      </c>
      <c r="J646" s="158"/>
      <c r="K646" s="90"/>
      <c r="L646" s="90"/>
      <c r="M646" s="90"/>
      <c r="N646" s="90"/>
      <c r="O646" s="196"/>
      <c r="P646" s="532"/>
      <c r="Q646" s="159"/>
      <c r="R646" s="609">
        <f t="shared" si="27"/>
        <v>0</v>
      </c>
      <c r="S646" s="372"/>
      <c r="T646" s="134"/>
      <c r="U646" s="60"/>
      <c r="V646" s="61"/>
      <c r="W646" s="156"/>
      <c r="X646" s="157"/>
      <c r="Z646" s="64"/>
      <c r="AA646" s="50">
        <f t="shared" si="26"/>
        <v>0</v>
      </c>
    </row>
    <row r="647" spans="1:27" ht="23.25" hidden="1" x14ac:dyDescent="0.35">
      <c r="A647" s="92"/>
      <c r="B647" s="93"/>
      <c r="C647" s="93"/>
      <c r="D647" s="93"/>
      <c r="E647" s="85"/>
      <c r="F647" s="85"/>
      <c r="G647" s="168"/>
      <c r="H647" s="129" t="s">
        <v>905</v>
      </c>
      <c r="I647" s="124" t="s">
        <v>908</v>
      </c>
      <c r="J647" s="158"/>
      <c r="K647" s="90"/>
      <c r="L647" s="90"/>
      <c r="M647" s="90"/>
      <c r="N647" s="90"/>
      <c r="O647" s="196"/>
      <c r="P647" s="532"/>
      <c r="Q647" s="159"/>
      <c r="R647" s="609">
        <f t="shared" si="27"/>
        <v>0</v>
      </c>
      <c r="S647" s="372"/>
      <c r="T647" s="134"/>
      <c r="U647" s="60"/>
      <c r="V647" s="61"/>
      <c r="W647" s="156"/>
      <c r="X647" s="157"/>
      <c r="Z647" s="64"/>
      <c r="AA647" s="50">
        <f t="shared" si="26"/>
        <v>0</v>
      </c>
    </row>
    <row r="648" spans="1:27" ht="23.25" hidden="1" x14ac:dyDescent="0.35">
      <c r="A648" s="92"/>
      <c r="B648" s="93"/>
      <c r="C648" s="93"/>
      <c r="D648" s="93"/>
      <c r="E648" s="85"/>
      <c r="F648" s="85"/>
      <c r="G648" s="168"/>
      <c r="H648" s="129" t="s">
        <v>905</v>
      </c>
      <c r="I648" s="124" t="s">
        <v>909</v>
      </c>
      <c r="J648" s="158"/>
      <c r="K648" s="90"/>
      <c r="L648" s="90"/>
      <c r="M648" s="90"/>
      <c r="N648" s="90"/>
      <c r="O648" s="196"/>
      <c r="P648" s="532"/>
      <c r="Q648" s="159"/>
      <c r="R648" s="609">
        <f t="shared" si="27"/>
        <v>0</v>
      </c>
      <c r="S648" s="372"/>
      <c r="T648" s="134"/>
      <c r="U648" s="60"/>
      <c r="V648" s="61"/>
      <c r="W648" s="156"/>
      <c r="X648" s="157"/>
      <c r="Z648" s="64"/>
      <c r="AA648" s="50">
        <f t="shared" si="26"/>
        <v>0</v>
      </c>
    </row>
    <row r="649" spans="1:27" ht="23.25" hidden="1" x14ac:dyDescent="0.35">
      <c r="A649" s="92"/>
      <c r="B649" s="93"/>
      <c r="C649" s="93"/>
      <c r="D649" s="93"/>
      <c r="E649" s="85"/>
      <c r="F649" s="85"/>
      <c r="G649" s="168"/>
      <c r="H649" s="129" t="s">
        <v>905</v>
      </c>
      <c r="I649" s="124" t="s">
        <v>910</v>
      </c>
      <c r="J649" s="158"/>
      <c r="K649" s="90"/>
      <c r="L649" s="90"/>
      <c r="M649" s="90"/>
      <c r="N649" s="90"/>
      <c r="O649" s="196"/>
      <c r="P649" s="532"/>
      <c r="Q649" s="159"/>
      <c r="R649" s="609">
        <f t="shared" si="27"/>
        <v>0</v>
      </c>
      <c r="S649" s="372"/>
      <c r="T649" s="134"/>
      <c r="U649" s="60"/>
      <c r="V649" s="61"/>
      <c r="W649" s="136"/>
      <c r="X649" s="137"/>
      <c r="Z649" s="64"/>
      <c r="AA649" s="50">
        <f t="shared" si="26"/>
        <v>0</v>
      </c>
    </row>
    <row r="650" spans="1:27" ht="23.25" hidden="1" x14ac:dyDescent="0.35">
      <c r="A650" s="92"/>
      <c r="B650" s="93"/>
      <c r="C650" s="93"/>
      <c r="D650" s="93"/>
      <c r="E650" s="85"/>
      <c r="F650" s="85"/>
      <c r="G650" s="168"/>
      <c r="H650" s="129" t="s">
        <v>905</v>
      </c>
      <c r="I650" s="124" t="s">
        <v>911</v>
      </c>
      <c r="J650" s="158"/>
      <c r="K650" s="90"/>
      <c r="L650" s="90"/>
      <c r="M650" s="90"/>
      <c r="N650" s="90"/>
      <c r="O650" s="196"/>
      <c r="P650" s="532"/>
      <c r="Q650" s="159"/>
      <c r="R650" s="609">
        <f t="shared" si="27"/>
        <v>0</v>
      </c>
      <c r="S650" s="372"/>
      <c r="T650" s="134"/>
      <c r="U650" s="60"/>
      <c r="V650" s="61"/>
      <c r="W650" s="156"/>
      <c r="X650" s="157"/>
      <c r="Z650" s="64"/>
      <c r="AA650" s="50">
        <f t="shared" si="26"/>
        <v>0</v>
      </c>
    </row>
    <row r="651" spans="1:27" ht="23.25" hidden="1" x14ac:dyDescent="0.35">
      <c r="A651" s="92"/>
      <c r="B651" s="93"/>
      <c r="C651" s="93"/>
      <c r="D651" s="93"/>
      <c r="E651" s="85"/>
      <c r="F651" s="85"/>
      <c r="G651" s="168"/>
      <c r="H651" s="129" t="s">
        <v>905</v>
      </c>
      <c r="I651" s="124" t="s">
        <v>912</v>
      </c>
      <c r="J651" s="158"/>
      <c r="K651" s="90"/>
      <c r="L651" s="90"/>
      <c r="M651" s="90"/>
      <c r="N651" s="90"/>
      <c r="O651" s="196"/>
      <c r="P651" s="532"/>
      <c r="Q651" s="159"/>
      <c r="R651" s="609">
        <f t="shared" si="27"/>
        <v>0</v>
      </c>
      <c r="S651" s="372"/>
      <c r="T651" s="134"/>
      <c r="U651" s="60"/>
      <c r="V651" s="61"/>
      <c r="W651" s="136"/>
      <c r="X651" s="137"/>
      <c r="Z651" s="64"/>
      <c r="AA651" s="50">
        <f t="shared" si="26"/>
        <v>0</v>
      </c>
    </row>
    <row r="652" spans="1:27" ht="23.25" hidden="1" x14ac:dyDescent="0.35">
      <c r="A652" s="92"/>
      <c r="B652" s="93"/>
      <c r="C652" s="93"/>
      <c r="D652" s="93"/>
      <c r="E652" s="85"/>
      <c r="F652" s="85"/>
      <c r="G652" s="168"/>
      <c r="H652" s="129" t="s">
        <v>905</v>
      </c>
      <c r="I652" s="124" t="s">
        <v>913</v>
      </c>
      <c r="J652" s="158"/>
      <c r="K652" s="90"/>
      <c r="L652" s="90"/>
      <c r="M652" s="90"/>
      <c r="N652" s="90"/>
      <c r="O652" s="196"/>
      <c r="P652" s="532"/>
      <c r="Q652" s="159"/>
      <c r="R652" s="609">
        <f t="shared" si="27"/>
        <v>0</v>
      </c>
      <c r="S652" s="372"/>
      <c r="T652" s="134"/>
      <c r="U652" s="60"/>
      <c r="V652" s="61"/>
      <c r="W652" s="156"/>
      <c r="X652" s="157"/>
      <c r="Z652" s="64"/>
      <c r="AA652" s="50">
        <f t="shared" si="26"/>
        <v>0</v>
      </c>
    </row>
    <row r="653" spans="1:27" ht="23.25" hidden="1" x14ac:dyDescent="0.35">
      <c r="A653" s="92"/>
      <c r="B653" s="93"/>
      <c r="C653" s="93"/>
      <c r="D653" s="93"/>
      <c r="E653" s="85"/>
      <c r="F653" s="85"/>
      <c r="G653" s="168"/>
      <c r="H653" s="129" t="s">
        <v>905</v>
      </c>
      <c r="I653" s="124" t="s">
        <v>914</v>
      </c>
      <c r="J653" s="158"/>
      <c r="K653" s="90"/>
      <c r="L653" s="90"/>
      <c r="M653" s="90"/>
      <c r="N653" s="90"/>
      <c r="O653" s="196"/>
      <c r="P653" s="532"/>
      <c r="Q653" s="159"/>
      <c r="R653" s="609">
        <f t="shared" si="27"/>
        <v>0</v>
      </c>
      <c r="S653" s="372"/>
      <c r="T653" s="134"/>
      <c r="U653" s="60"/>
      <c r="V653" s="61"/>
      <c r="W653" s="136"/>
      <c r="X653" s="137"/>
      <c r="Z653" s="64"/>
      <c r="AA653" s="50">
        <f t="shared" ref="AA653:AA716" si="28">+Q653-Z653</f>
        <v>0</v>
      </c>
    </row>
    <row r="654" spans="1:27" ht="23.25" hidden="1" x14ac:dyDescent="0.35">
      <c r="A654" s="92"/>
      <c r="B654" s="93"/>
      <c r="C654" s="93"/>
      <c r="D654" s="93"/>
      <c r="E654" s="85"/>
      <c r="F654" s="85"/>
      <c r="G654" s="168"/>
      <c r="H654" s="129" t="s">
        <v>905</v>
      </c>
      <c r="I654" s="124" t="s">
        <v>915</v>
      </c>
      <c r="J654" s="158"/>
      <c r="K654" s="90"/>
      <c r="L654" s="90"/>
      <c r="M654" s="90"/>
      <c r="N654" s="90"/>
      <c r="O654" s="196"/>
      <c r="P654" s="532"/>
      <c r="Q654" s="159"/>
      <c r="R654" s="609">
        <f t="shared" si="27"/>
        <v>0</v>
      </c>
      <c r="S654" s="372"/>
      <c r="T654" s="134"/>
      <c r="U654" s="60"/>
      <c r="V654" s="61"/>
      <c r="W654" s="156"/>
      <c r="X654" s="157"/>
      <c r="Z654" s="64"/>
      <c r="AA654" s="50">
        <f t="shared" si="28"/>
        <v>0</v>
      </c>
    </row>
    <row r="655" spans="1:27" ht="23.25" hidden="1" x14ac:dyDescent="0.35">
      <c r="A655" s="92"/>
      <c r="B655" s="93"/>
      <c r="C655" s="93"/>
      <c r="D655" s="93"/>
      <c r="E655" s="85"/>
      <c r="F655" s="85"/>
      <c r="G655" s="168"/>
      <c r="H655" s="129" t="s">
        <v>905</v>
      </c>
      <c r="I655" s="124" t="s">
        <v>916</v>
      </c>
      <c r="J655" s="158"/>
      <c r="K655" s="90"/>
      <c r="L655" s="90"/>
      <c r="M655" s="90"/>
      <c r="N655" s="90"/>
      <c r="O655" s="196"/>
      <c r="P655" s="532"/>
      <c r="Q655" s="159"/>
      <c r="R655" s="609">
        <f t="shared" si="27"/>
        <v>0</v>
      </c>
      <c r="S655" s="372"/>
      <c r="T655" s="134"/>
      <c r="U655" s="60"/>
      <c r="V655" s="61"/>
      <c r="W655" s="156"/>
      <c r="X655" s="157"/>
      <c r="Z655" s="64"/>
      <c r="AA655" s="50">
        <f t="shared" si="28"/>
        <v>0</v>
      </c>
    </row>
    <row r="656" spans="1:27" ht="23.25" hidden="1" x14ac:dyDescent="0.35">
      <c r="A656" s="92"/>
      <c r="B656" s="93"/>
      <c r="C656" s="93"/>
      <c r="D656" s="93"/>
      <c r="E656" s="85"/>
      <c r="F656" s="85"/>
      <c r="G656" s="168"/>
      <c r="H656" s="129" t="s">
        <v>917</v>
      </c>
      <c r="I656" s="124" t="s">
        <v>918</v>
      </c>
      <c r="J656" s="158"/>
      <c r="K656" s="90"/>
      <c r="L656" s="90"/>
      <c r="M656" s="90"/>
      <c r="N656" s="90"/>
      <c r="O656" s="196"/>
      <c r="P656" s="532"/>
      <c r="Q656" s="159"/>
      <c r="R656" s="609">
        <f t="shared" si="27"/>
        <v>0</v>
      </c>
      <c r="S656" s="372"/>
      <c r="T656" s="134"/>
      <c r="U656" s="60"/>
      <c r="V656" s="61"/>
      <c r="W656" s="156"/>
      <c r="X656" s="157"/>
      <c r="Z656" s="64"/>
      <c r="AA656" s="50">
        <f t="shared" si="28"/>
        <v>0</v>
      </c>
    </row>
    <row r="657" spans="1:27" ht="23.25" hidden="1" x14ac:dyDescent="0.35">
      <c r="A657" s="92"/>
      <c r="B657" s="93"/>
      <c r="C657" s="93"/>
      <c r="D657" s="93"/>
      <c r="E657" s="85"/>
      <c r="F657" s="85"/>
      <c r="G657" s="168"/>
      <c r="H657" s="129" t="s">
        <v>919</v>
      </c>
      <c r="I657" s="124" t="s">
        <v>920</v>
      </c>
      <c r="J657" s="158"/>
      <c r="K657" s="90"/>
      <c r="L657" s="90"/>
      <c r="M657" s="90"/>
      <c r="N657" s="90"/>
      <c r="O657" s="196"/>
      <c r="P657" s="532"/>
      <c r="Q657" s="159"/>
      <c r="R657" s="609">
        <f t="shared" si="27"/>
        <v>0</v>
      </c>
      <c r="S657" s="372"/>
      <c r="T657" s="134"/>
      <c r="U657" s="60"/>
      <c r="V657" s="61"/>
      <c r="W657" s="156"/>
      <c r="X657" s="157"/>
      <c r="Z657" s="64"/>
      <c r="AA657" s="50">
        <f t="shared" si="28"/>
        <v>0</v>
      </c>
    </row>
    <row r="658" spans="1:27" ht="23.25" hidden="1" x14ac:dyDescent="0.35">
      <c r="A658" s="92"/>
      <c r="B658" s="93"/>
      <c r="C658" s="93"/>
      <c r="D658" s="93"/>
      <c r="E658" s="85"/>
      <c r="F658" s="85"/>
      <c r="G658" s="168"/>
      <c r="H658" s="129" t="s">
        <v>919</v>
      </c>
      <c r="I658" s="124" t="s">
        <v>921</v>
      </c>
      <c r="J658" s="158"/>
      <c r="K658" s="90"/>
      <c r="L658" s="90"/>
      <c r="M658" s="90"/>
      <c r="N658" s="90"/>
      <c r="O658" s="196"/>
      <c r="P658" s="532"/>
      <c r="Q658" s="159"/>
      <c r="R658" s="609">
        <f t="shared" ref="R658:R721" si="29">+N658+Q658-L658</f>
        <v>0</v>
      </c>
      <c r="S658" s="372"/>
      <c r="T658" s="134"/>
      <c r="U658" s="60"/>
      <c r="V658" s="61"/>
      <c r="W658" s="156"/>
      <c r="X658" s="157"/>
      <c r="Z658" s="64"/>
      <c r="AA658" s="50">
        <f t="shared" si="28"/>
        <v>0</v>
      </c>
    </row>
    <row r="659" spans="1:27" ht="23.25" hidden="1" x14ac:dyDescent="0.35">
      <c r="A659" s="92"/>
      <c r="B659" s="93"/>
      <c r="C659" s="93"/>
      <c r="D659" s="93"/>
      <c r="E659" s="85"/>
      <c r="F659" s="85"/>
      <c r="G659" s="168"/>
      <c r="H659" s="129" t="s">
        <v>922</v>
      </c>
      <c r="I659" s="124" t="s">
        <v>923</v>
      </c>
      <c r="J659" s="158"/>
      <c r="K659" s="90"/>
      <c r="L659" s="90"/>
      <c r="M659" s="90"/>
      <c r="N659" s="90"/>
      <c r="O659" s="196"/>
      <c r="P659" s="532"/>
      <c r="Q659" s="159"/>
      <c r="R659" s="609">
        <f t="shared" si="29"/>
        <v>0</v>
      </c>
      <c r="S659" s="372"/>
      <c r="T659" s="134"/>
      <c r="U659" s="60"/>
      <c r="V659" s="61"/>
      <c r="W659" s="156"/>
      <c r="X659" s="157"/>
      <c r="Z659" s="64"/>
      <c r="AA659" s="50">
        <f t="shared" si="28"/>
        <v>0</v>
      </c>
    </row>
    <row r="660" spans="1:27" ht="23.25" hidden="1" x14ac:dyDescent="0.35">
      <c r="A660" s="92"/>
      <c r="B660" s="93"/>
      <c r="C660" s="93"/>
      <c r="D660" s="93"/>
      <c r="E660" s="85"/>
      <c r="F660" s="85"/>
      <c r="G660" s="168"/>
      <c r="H660" s="129" t="s">
        <v>922</v>
      </c>
      <c r="I660" s="124" t="s">
        <v>924</v>
      </c>
      <c r="J660" s="158"/>
      <c r="K660" s="90"/>
      <c r="L660" s="90"/>
      <c r="M660" s="90"/>
      <c r="N660" s="90"/>
      <c r="O660" s="196"/>
      <c r="P660" s="532"/>
      <c r="Q660" s="159"/>
      <c r="R660" s="609">
        <f t="shared" si="29"/>
        <v>0</v>
      </c>
      <c r="S660" s="372"/>
      <c r="T660" s="134"/>
      <c r="U660" s="60"/>
      <c r="V660" s="61"/>
      <c r="W660" s="156"/>
      <c r="X660" s="157"/>
      <c r="Z660" s="64"/>
      <c r="AA660" s="50">
        <f t="shared" si="28"/>
        <v>0</v>
      </c>
    </row>
    <row r="661" spans="1:27" ht="23.25" hidden="1" x14ac:dyDescent="0.35">
      <c r="A661" s="92"/>
      <c r="B661" s="93"/>
      <c r="C661" s="93"/>
      <c r="D661" s="93"/>
      <c r="E661" s="85"/>
      <c r="F661" s="85"/>
      <c r="G661" s="168"/>
      <c r="H661" s="129" t="s">
        <v>922</v>
      </c>
      <c r="I661" s="124" t="s">
        <v>925</v>
      </c>
      <c r="J661" s="158"/>
      <c r="K661" s="90"/>
      <c r="L661" s="90"/>
      <c r="M661" s="90"/>
      <c r="N661" s="90"/>
      <c r="O661" s="196"/>
      <c r="P661" s="532"/>
      <c r="Q661" s="159"/>
      <c r="R661" s="609">
        <f t="shared" si="29"/>
        <v>0</v>
      </c>
      <c r="S661" s="372"/>
      <c r="T661" s="134"/>
      <c r="U661" s="60"/>
      <c r="V661" s="61"/>
      <c r="W661" s="136"/>
      <c r="X661" s="137"/>
      <c r="Z661" s="64"/>
      <c r="AA661" s="50">
        <f t="shared" si="28"/>
        <v>0</v>
      </c>
    </row>
    <row r="662" spans="1:27" ht="23.25" hidden="1" x14ac:dyDescent="0.35">
      <c r="A662" s="92"/>
      <c r="B662" s="93"/>
      <c r="C662" s="93"/>
      <c r="D662" s="93"/>
      <c r="E662" s="85"/>
      <c r="F662" s="85"/>
      <c r="G662" s="168"/>
      <c r="H662" s="129" t="s">
        <v>922</v>
      </c>
      <c r="I662" s="124" t="s">
        <v>926</v>
      </c>
      <c r="J662" s="158"/>
      <c r="K662" s="90"/>
      <c r="L662" s="90"/>
      <c r="M662" s="90"/>
      <c r="N662" s="90"/>
      <c r="O662" s="196"/>
      <c r="P662" s="532"/>
      <c r="Q662" s="159"/>
      <c r="R662" s="609">
        <f t="shared" si="29"/>
        <v>0</v>
      </c>
      <c r="S662" s="372"/>
      <c r="T662" s="134"/>
      <c r="U662" s="60"/>
      <c r="V662" s="61"/>
      <c r="W662" s="156"/>
      <c r="X662" s="157"/>
      <c r="Z662" s="64"/>
      <c r="AA662" s="50">
        <f t="shared" si="28"/>
        <v>0</v>
      </c>
    </row>
    <row r="663" spans="1:27" ht="23.25" hidden="1" x14ac:dyDescent="0.35">
      <c r="A663" s="92"/>
      <c r="B663" s="93"/>
      <c r="C663" s="93"/>
      <c r="D663" s="93"/>
      <c r="E663" s="85"/>
      <c r="F663" s="85"/>
      <c r="G663" s="168"/>
      <c r="H663" s="129" t="s">
        <v>922</v>
      </c>
      <c r="I663" s="124" t="s">
        <v>927</v>
      </c>
      <c r="J663" s="158"/>
      <c r="K663" s="90"/>
      <c r="L663" s="90"/>
      <c r="M663" s="90"/>
      <c r="N663" s="90"/>
      <c r="O663" s="196"/>
      <c r="P663" s="532"/>
      <c r="Q663" s="159"/>
      <c r="R663" s="609">
        <f t="shared" si="29"/>
        <v>0</v>
      </c>
      <c r="S663" s="372"/>
      <c r="T663" s="134"/>
      <c r="U663" s="60"/>
      <c r="V663" s="61"/>
      <c r="W663" s="136"/>
      <c r="X663" s="137"/>
      <c r="Z663" s="64"/>
      <c r="AA663" s="50">
        <f t="shared" si="28"/>
        <v>0</v>
      </c>
    </row>
    <row r="664" spans="1:27" ht="23.25" hidden="1" x14ac:dyDescent="0.35">
      <c r="A664" s="92"/>
      <c r="B664" s="93"/>
      <c r="C664" s="93"/>
      <c r="D664" s="93"/>
      <c r="E664" s="85"/>
      <c r="F664" s="85"/>
      <c r="G664" s="168"/>
      <c r="H664" s="129" t="s">
        <v>922</v>
      </c>
      <c r="I664" s="124" t="s">
        <v>928</v>
      </c>
      <c r="J664" s="158"/>
      <c r="K664" s="90"/>
      <c r="L664" s="90"/>
      <c r="M664" s="90"/>
      <c r="N664" s="90"/>
      <c r="O664" s="196"/>
      <c r="P664" s="532"/>
      <c r="Q664" s="159"/>
      <c r="R664" s="609">
        <f t="shared" si="29"/>
        <v>0</v>
      </c>
      <c r="S664" s="372"/>
      <c r="T664" s="134"/>
      <c r="U664" s="60"/>
      <c r="V664" s="61"/>
      <c r="W664" s="156"/>
      <c r="X664" s="157"/>
      <c r="Z664" s="64"/>
      <c r="AA664" s="50">
        <f t="shared" si="28"/>
        <v>0</v>
      </c>
    </row>
    <row r="665" spans="1:27" ht="23.25" hidden="1" x14ac:dyDescent="0.35">
      <c r="A665" s="92"/>
      <c r="B665" s="93"/>
      <c r="C665" s="93"/>
      <c r="D665" s="93"/>
      <c r="E665" s="85"/>
      <c r="F665" s="85"/>
      <c r="G665" s="168"/>
      <c r="H665" s="129" t="s">
        <v>929</v>
      </c>
      <c r="I665" s="124" t="s">
        <v>930</v>
      </c>
      <c r="J665" s="158"/>
      <c r="K665" s="90"/>
      <c r="L665" s="90"/>
      <c r="M665" s="90"/>
      <c r="N665" s="90"/>
      <c r="O665" s="196"/>
      <c r="P665" s="532"/>
      <c r="Q665" s="159"/>
      <c r="R665" s="609">
        <f t="shared" si="29"/>
        <v>0</v>
      </c>
      <c r="S665" s="372"/>
      <c r="T665" s="134"/>
      <c r="U665" s="60"/>
      <c r="V665" s="61"/>
      <c r="W665" s="136"/>
      <c r="X665" s="137"/>
      <c r="Z665" s="64"/>
      <c r="AA665" s="50">
        <f t="shared" si="28"/>
        <v>0</v>
      </c>
    </row>
    <row r="666" spans="1:27" ht="23.25" hidden="1" x14ac:dyDescent="0.35">
      <c r="A666" s="92"/>
      <c r="B666" s="93"/>
      <c r="C666" s="93"/>
      <c r="D666" s="93"/>
      <c r="E666" s="85"/>
      <c r="F666" s="85"/>
      <c r="G666" s="168"/>
      <c r="H666" s="129" t="s">
        <v>478</v>
      </c>
      <c r="I666" s="124" t="s">
        <v>931</v>
      </c>
      <c r="J666" s="158"/>
      <c r="K666" s="90"/>
      <c r="L666" s="90"/>
      <c r="M666" s="90"/>
      <c r="N666" s="90"/>
      <c r="O666" s="196"/>
      <c r="P666" s="532"/>
      <c r="Q666" s="159"/>
      <c r="R666" s="609">
        <f t="shared" si="29"/>
        <v>0</v>
      </c>
      <c r="S666" s="372"/>
      <c r="T666" s="134"/>
      <c r="U666" s="60"/>
      <c r="V666" s="61"/>
      <c r="W666" s="156"/>
      <c r="X666" s="157"/>
      <c r="Z666" s="64"/>
      <c r="AA666" s="50">
        <f t="shared" si="28"/>
        <v>0</v>
      </c>
    </row>
    <row r="667" spans="1:27" ht="23.25" hidden="1" x14ac:dyDescent="0.35">
      <c r="A667" s="92"/>
      <c r="B667" s="93"/>
      <c r="C667" s="93"/>
      <c r="D667" s="93"/>
      <c r="E667" s="85"/>
      <c r="F667" s="85"/>
      <c r="G667" s="168"/>
      <c r="H667" s="129" t="s">
        <v>932</v>
      </c>
      <c r="I667" s="124" t="s">
        <v>933</v>
      </c>
      <c r="J667" s="158"/>
      <c r="K667" s="90"/>
      <c r="L667" s="90"/>
      <c r="M667" s="90"/>
      <c r="N667" s="90"/>
      <c r="O667" s="196"/>
      <c r="P667" s="532"/>
      <c r="Q667" s="159"/>
      <c r="R667" s="609">
        <f t="shared" si="29"/>
        <v>0</v>
      </c>
      <c r="S667" s="372"/>
      <c r="T667" s="134"/>
      <c r="U667" s="60"/>
      <c r="V667" s="61"/>
      <c r="W667" s="156"/>
      <c r="X667" s="157"/>
      <c r="Z667" s="64"/>
      <c r="AA667" s="50">
        <f t="shared" si="28"/>
        <v>0</v>
      </c>
    </row>
    <row r="668" spans="1:27" ht="23.25" hidden="1" x14ac:dyDescent="0.35">
      <c r="A668" s="92"/>
      <c r="B668" s="93"/>
      <c r="C668" s="93"/>
      <c r="D668" s="93"/>
      <c r="E668" s="85"/>
      <c r="F668" s="85"/>
      <c r="G668" s="168"/>
      <c r="H668" s="129" t="s">
        <v>932</v>
      </c>
      <c r="I668" s="124" t="s">
        <v>934</v>
      </c>
      <c r="J668" s="158"/>
      <c r="K668" s="90"/>
      <c r="L668" s="90"/>
      <c r="M668" s="90"/>
      <c r="N668" s="90"/>
      <c r="O668" s="196"/>
      <c r="P668" s="532"/>
      <c r="Q668" s="159"/>
      <c r="R668" s="609">
        <f t="shared" si="29"/>
        <v>0</v>
      </c>
      <c r="S668" s="372"/>
      <c r="T668" s="134"/>
      <c r="U668" s="60"/>
      <c r="V668" s="61"/>
      <c r="W668" s="156"/>
      <c r="X668" s="157"/>
      <c r="Z668" s="64"/>
      <c r="AA668" s="50">
        <f t="shared" si="28"/>
        <v>0</v>
      </c>
    </row>
    <row r="669" spans="1:27" ht="23.25" hidden="1" x14ac:dyDescent="0.35">
      <c r="A669" s="92"/>
      <c r="B669" s="93"/>
      <c r="C669" s="93"/>
      <c r="D669" s="93"/>
      <c r="E669" s="85"/>
      <c r="F669" s="85"/>
      <c r="G669" s="168"/>
      <c r="H669" s="129" t="s">
        <v>932</v>
      </c>
      <c r="I669" s="124" t="s">
        <v>935</v>
      </c>
      <c r="J669" s="158"/>
      <c r="K669" s="90"/>
      <c r="L669" s="90"/>
      <c r="M669" s="90"/>
      <c r="N669" s="90"/>
      <c r="O669" s="196"/>
      <c r="P669" s="532"/>
      <c r="Q669" s="159"/>
      <c r="R669" s="609">
        <f t="shared" si="29"/>
        <v>0</v>
      </c>
      <c r="S669" s="372"/>
      <c r="T669" s="134"/>
      <c r="U669" s="60"/>
      <c r="V669" s="61"/>
      <c r="W669" s="156"/>
      <c r="X669" s="157"/>
      <c r="Z669" s="64"/>
      <c r="AA669" s="50">
        <f t="shared" si="28"/>
        <v>0</v>
      </c>
    </row>
    <row r="670" spans="1:27" ht="23.25" hidden="1" x14ac:dyDescent="0.35">
      <c r="A670" s="92"/>
      <c r="B670" s="93"/>
      <c r="C670" s="93"/>
      <c r="D670" s="93"/>
      <c r="E670" s="85"/>
      <c r="F670" s="85"/>
      <c r="G670" s="168"/>
      <c r="H670" s="129" t="s">
        <v>932</v>
      </c>
      <c r="I670" s="124" t="s">
        <v>936</v>
      </c>
      <c r="J670" s="158"/>
      <c r="K670" s="90"/>
      <c r="L670" s="90"/>
      <c r="M670" s="90"/>
      <c r="N670" s="90"/>
      <c r="O670" s="196"/>
      <c r="P670" s="532"/>
      <c r="Q670" s="159"/>
      <c r="R670" s="609">
        <f t="shared" si="29"/>
        <v>0</v>
      </c>
      <c r="S670" s="372"/>
      <c r="T670" s="134"/>
      <c r="U670" s="60"/>
      <c r="V670" s="61"/>
      <c r="W670" s="156"/>
      <c r="X670" s="157"/>
      <c r="Z670" s="64"/>
      <c r="AA670" s="50">
        <f t="shared" si="28"/>
        <v>0</v>
      </c>
    </row>
    <row r="671" spans="1:27" ht="23.25" hidden="1" x14ac:dyDescent="0.35">
      <c r="A671" s="92"/>
      <c r="B671" s="93"/>
      <c r="C671" s="93"/>
      <c r="D671" s="93"/>
      <c r="E671" s="85"/>
      <c r="F671" s="85"/>
      <c r="G671" s="168"/>
      <c r="H671" s="129" t="s">
        <v>937</v>
      </c>
      <c r="I671" s="124" t="s">
        <v>938</v>
      </c>
      <c r="J671" s="158"/>
      <c r="K671" s="90"/>
      <c r="L671" s="90"/>
      <c r="M671" s="90"/>
      <c r="N671" s="90"/>
      <c r="O671" s="196"/>
      <c r="P671" s="532"/>
      <c r="Q671" s="159"/>
      <c r="R671" s="609">
        <f t="shared" si="29"/>
        <v>0</v>
      </c>
      <c r="S671" s="372"/>
      <c r="T671" s="134"/>
      <c r="U671" s="60"/>
      <c r="V671" s="61"/>
      <c r="W671" s="156"/>
      <c r="X671" s="157"/>
      <c r="Z671" s="64"/>
      <c r="AA671" s="50">
        <f t="shared" si="28"/>
        <v>0</v>
      </c>
    </row>
    <row r="672" spans="1:27" ht="23.25" hidden="1" x14ac:dyDescent="0.35">
      <c r="A672" s="92"/>
      <c r="B672" s="93"/>
      <c r="C672" s="93"/>
      <c r="D672" s="93"/>
      <c r="E672" s="85"/>
      <c r="F672" s="85"/>
      <c r="G672" s="168"/>
      <c r="H672" s="129" t="s">
        <v>937</v>
      </c>
      <c r="I672" s="124" t="s">
        <v>939</v>
      </c>
      <c r="J672" s="158"/>
      <c r="K672" s="90"/>
      <c r="L672" s="90"/>
      <c r="M672" s="90"/>
      <c r="N672" s="90"/>
      <c r="O672" s="196"/>
      <c r="P672" s="532"/>
      <c r="Q672" s="159"/>
      <c r="R672" s="609">
        <f t="shared" si="29"/>
        <v>0</v>
      </c>
      <c r="S672" s="372"/>
      <c r="T672" s="134"/>
      <c r="U672" s="60"/>
      <c r="V672" s="61"/>
      <c r="W672" s="156"/>
      <c r="X672" s="157"/>
      <c r="Z672" s="64"/>
      <c r="AA672" s="50">
        <f t="shared" si="28"/>
        <v>0</v>
      </c>
    </row>
    <row r="673" spans="1:27" ht="23.25" hidden="1" x14ac:dyDescent="0.35">
      <c r="A673" s="92"/>
      <c r="B673" s="93"/>
      <c r="C673" s="93"/>
      <c r="D673" s="93"/>
      <c r="E673" s="85"/>
      <c r="F673" s="85"/>
      <c r="G673" s="168"/>
      <c r="H673" s="129" t="s">
        <v>937</v>
      </c>
      <c r="I673" s="124" t="s">
        <v>940</v>
      </c>
      <c r="J673" s="158"/>
      <c r="K673" s="90"/>
      <c r="L673" s="90"/>
      <c r="M673" s="90"/>
      <c r="N673" s="90"/>
      <c r="O673" s="196"/>
      <c r="P673" s="532"/>
      <c r="Q673" s="159"/>
      <c r="R673" s="609">
        <f t="shared" si="29"/>
        <v>0</v>
      </c>
      <c r="S673" s="372"/>
      <c r="T673" s="134"/>
      <c r="U673" s="60"/>
      <c r="V673" s="61"/>
      <c r="W673" s="136"/>
      <c r="X673" s="137"/>
      <c r="Z673" s="64"/>
      <c r="AA673" s="50">
        <f t="shared" si="28"/>
        <v>0</v>
      </c>
    </row>
    <row r="674" spans="1:27" ht="23.25" hidden="1" x14ac:dyDescent="0.35">
      <c r="A674" s="92"/>
      <c r="B674" s="93"/>
      <c r="C674" s="93"/>
      <c r="D674" s="93"/>
      <c r="E674" s="85"/>
      <c r="F674" s="85"/>
      <c r="G674" s="168"/>
      <c r="H674" s="129" t="s">
        <v>937</v>
      </c>
      <c r="I674" s="124" t="s">
        <v>941</v>
      </c>
      <c r="J674" s="158"/>
      <c r="K674" s="90"/>
      <c r="L674" s="90"/>
      <c r="M674" s="90"/>
      <c r="N674" s="90"/>
      <c r="O674" s="196"/>
      <c r="P674" s="532"/>
      <c r="Q674" s="159"/>
      <c r="R674" s="609">
        <f t="shared" si="29"/>
        <v>0</v>
      </c>
      <c r="S674" s="372"/>
      <c r="T674" s="134"/>
      <c r="U674" s="60"/>
      <c r="V674" s="61"/>
      <c r="W674" s="156"/>
      <c r="X674" s="157"/>
      <c r="Z674" s="64"/>
      <c r="AA674" s="50">
        <f t="shared" si="28"/>
        <v>0</v>
      </c>
    </row>
    <row r="675" spans="1:27" ht="23.25" hidden="1" x14ac:dyDescent="0.35">
      <c r="A675" s="92"/>
      <c r="B675" s="93"/>
      <c r="C675" s="93"/>
      <c r="D675" s="93"/>
      <c r="E675" s="85"/>
      <c r="F675" s="85"/>
      <c r="G675" s="168"/>
      <c r="H675" s="129" t="s">
        <v>937</v>
      </c>
      <c r="I675" s="124" t="s">
        <v>942</v>
      </c>
      <c r="J675" s="158"/>
      <c r="K675" s="90"/>
      <c r="L675" s="90"/>
      <c r="M675" s="90"/>
      <c r="N675" s="90"/>
      <c r="O675" s="196"/>
      <c r="P675" s="532"/>
      <c r="Q675" s="159"/>
      <c r="R675" s="609">
        <f t="shared" si="29"/>
        <v>0</v>
      </c>
      <c r="S675" s="372"/>
      <c r="T675" s="134"/>
      <c r="U675" s="60"/>
      <c r="V675" s="61"/>
      <c r="W675" s="136"/>
      <c r="X675" s="137"/>
      <c r="Z675" s="64"/>
      <c r="AA675" s="50">
        <f t="shared" si="28"/>
        <v>0</v>
      </c>
    </row>
    <row r="676" spans="1:27" ht="23.25" hidden="1" x14ac:dyDescent="0.35">
      <c r="A676" s="92"/>
      <c r="B676" s="93"/>
      <c r="C676" s="93"/>
      <c r="D676" s="93"/>
      <c r="E676" s="85"/>
      <c r="F676" s="85"/>
      <c r="G676" s="168"/>
      <c r="H676" s="129" t="s">
        <v>937</v>
      </c>
      <c r="I676" s="124" t="s">
        <v>943</v>
      </c>
      <c r="J676" s="158"/>
      <c r="K676" s="90"/>
      <c r="L676" s="90"/>
      <c r="M676" s="90"/>
      <c r="N676" s="90"/>
      <c r="O676" s="196"/>
      <c r="P676" s="532"/>
      <c r="Q676" s="159"/>
      <c r="R676" s="609">
        <f t="shared" si="29"/>
        <v>0</v>
      </c>
      <c r="S676" s="372"/>
      <c r="T676" s="134"/>
      <c r="U676" s="60"/>
      <c r="V676" s="61"/>
      <c r="W676" s="156"/>
      <c r="X676" s="157"/>
      <c r="Z676" s="64"/>
      <c r="AA676" s="50">
        <f t="shared" si="28"/>
        <v>0</v>
      </c>
    </row>
    <row r="677" spans="1:27" ht="23.25" hidden="1" x14ac:dyDescent="0.35">
      <c r="A677" s="92"/>
      <c r="B677" s="93"/>
      <c r="C677" s="93"/>
      <c r="D677" s="93"/>
      <c r="E677" s="85"/>
      <c r="F677" s="85"/>
      <c r="G677" s="168"/>
      <c r="H677" s="129" t="s">
        <v>937</v>
      </c>
      <c r="I677" s="124" t="s">
        <v>944</v>
      </c>
      <c r="J677" s="158"/>
      <c r="K677" s="90"/>
      <c r="L677" s="90"/>
      <c r="M677" s="90"/>
      <c r="N677" s="90"/>
      <c r="O677" s="196"/>
      <c r="P677" s="532"/>
      <c r="Q677" s="159"/>
      <c r="R677" s="609">
        <f t="shared" si="29"/>
        <v>0</v>
      </c>
      <c r="S677" s="372"/>
      <c r="T677" s="134"/>
      <c r="U677" s="60"/>
      <c r="V677" s="61"/>
      <c r="W677" s="136"/>
      <c r="X677" s="137"/>
      <c r="Z677" s="64"/>
      <c r="AA677" s="50">
        <f t="shared" si="28"/>
        <v>0</v>
      </c>
    </row>
    <row r="678" spans="1:27" ht="23.25" hidden="1" x14ac:dyDescent="0.35">
      <c r="A678" s="92"/>
      <c r="B678" s="93"/>
      <c r="C678" s="93"/>
      <c r="D678" s="93"/>
      <c r="E678" s="85"/>
      <c r="F678" s="85"/>
      <c r="G678" s="168"/>
      <c r="H678" s="129" t="s">
        <v>937</v>
      </c>
      <c r="I678" s="124" t="s">
        <v>945</v>
      </c>
      <c r="J678" s="158"/>
      <c r="K678" s="90"/>
      <c r="L678" s="90"/>
      <c r="M678" s="90"/>
      <c r="N678" s="90"/>
      <c r="O678" s="196"/>
      <c r="P678" s="532"/>
      <c r="Q678" s="159"/>
      <c r="R678" s="609">
        <f t="shared" si="29"/>
        <v>0</v>
      </c>
      <c r="S678" s="372"/>
      <c r="T678" s="134"/>
      <c r="U678" s="60"/>
      <c r="V678" s="61"/>
      <c r="W678" s="156"/>
      <c r="X678" s="157"/>
      <c r="Z678" s="64"/>
      <c r="AA678" s="50">
        <f t="shared" si="28"/>
        <v>0</v>
      </c>
    </row>
    <row r="679" spans="1:27" ht="23.25" hidden="1" x14ac:dyDescent="0.35">
      <c r="A679" s="92"/>
      <c r="B679" s="93"/>
      <c r="C679" s="93"/>
      <c r="D679" s="93"/>
      <c r="E679" s="85"/>
      <c r="F679" s="85"/>
      <c r="G679" s="168"/>
      <c r="H679" s="129" t="s">
        <v>937</v>
      </c>
      <c r="I679" s="124" t="s">
        <v>946</v>
      </c>
      <c r="J679" s="158"/>
      <c r="K679" s="90"/>
      <c r="L679" s="90"/>
      <c r="M679" s="90"/>
      <c r="N679" s="90"/>
      <c r="O679" s="196"/>
      <c r="P679" s="532"/>
      <c r="Q679" s="159"/>
      <c r="R679" s="609">
        <f t="shared" si="29"/>
        <v>0</v>
      </c>
      <c r="S679" s="372"/>
      <c r="T679" s="134"/>
      <c r="U679" s="60"/>
      <c r="V679" s="61"/>
      <c r="W679" s="156"/>
      <c r="X679" s="157"/>
      <c r="Z679" s="64"/>
      <c r="AA679" s="50">
        <f t="shared" si="28"/>
        <v>0</v>
      </c>
    </row>
    <row r="680" spans="1:27" ht="23.25" hidden="1" x14ac:dyDescent="0.35">
      <c r="A680" s="92"/>
      <c r="B680" s="93"/>
      <c r="C680" s="93"/>
      <c r="D680" s="93"/>
      <c r="E680" s="85"/>
      <c r="F680" s="85"/>
      <c r="G680" s="168"/>
      <c r="H680" s="129" t="s">
        <v>937</v>
      </c>
      <c r="I680" s="124" t="s">
        <v>947</v>
      </c>
      <c r="J680" s="158"/>
      <c r="K680" s="90"/>
      <c r="L680" s="90"/>
      <c r="M680" s="90"/>
      <c r="N680" s="90"/>
      <c r="O680" s="196"/>
      <c r="P680" s="532"/>
      <c r="Q680" s="159"/>
      <c r="R680" s="609">
        <f t="shared" si="29"/>
        <v>0</v>
      </c>
      <c r="S680" s="372"/>
      <c r="T680" s="134"/>
      <c r="U680" s="60"/>
      <c r="V680" s="61"/>
      <c r="W680" s="156"/>
      <c r="X680" s="157"/>
      <c r="Z680" s="64"/>
      <c r="AA680" s="50">
        <f t="shared" si="28"/>
        <v>0</v>
      </c>
    </row>
    <row r="681" spans="1:27" ht="23.25" hidden="1" x14ac:dyDescent="0.35">
      <c r="A681" s="92"/>
      <c r="B681" s="93"/>
      <c r="C681" s="93"/>
      <c r="D681" s="93"/>
      <c r="E681" s="85"/>
      <c r="F681" s="85"/>
      <c r="G681" s="168"/>
      <c r="H681" s="129" t="s">
        <v>937</v>
      </c>
      <c r="I681" s="124" t="s">
        <v>948</v>
      </c>
      <c r="J681" s="158"/>
      <c r="K681" s="90"/>
      <c r="L681" s="90"/>
      <c r="M681" s="90"/>
      <c r="N681" s="90"/>
      <c r="O681" s="196"/>
      <c r="P681" s="532"/>
      <c r="Q681" s="159"/>
      <c r="R681" s="609">
        <f t="shared" si="29"/>
        <v>0</v>
      </c>
      <c r="S681" s="372"/>
      <c r="T681" s="134"/>
      <c r="U681" s="60"/>
      <c r="V681" s="61"/>
      <c r="W681" s="156"/>
      <c r="X681" s="157"/>
      <c r="Z681" s="64"/>
      <c r="AA681" s="50">
        <f t="shared" si="28"/>
        <v>0</v>
      </c>
    </row>
    <row r="682" spans="1:27" ht="23.25" hidden="1" x14ac:dyDescent="0.35">
      <c r="A682" s="92"/>
      <c r="B682" s="93"/>
      <c r="C682" s="93"/>
      <c r="D682" s="93"/>
      <c r="E682" s="85"/>
      <c r="F682" s="85"/>
      <c r="G682" s="168"/>
      <c r="H682" s="129" t="s">
        <v>937</v>
      </c>
      <c r="I682" s="124" t="s">
        <v>949</v>
      </c>
      <c r="J682" s="158"/>
      <c r="K682" s="90"/>
      <c r="L682" s="90"/>
      <c r="M682" s="90"/>
      <c r="N682" s="90"/>
      <c r="O682" s="196"/>
      <c r="P682" s="532"/>
      <c r="Q682" s="159"/>
      <c r="R682" s="609">
        <f t="shared" si="29"/>
        <v>0</v>
      </c>
      <c r="S682" s="372"/>
      <c r="T682" s="134"/>
      <c r="U682" s="60"/>
      <c r="V682" s="61"/>
      <c r="W682" s="156"/>
      <c r="X682" s="157"/>
      <c r="Z682" s="64"/>
      <c r="AA682" s="50">
        <f t="shared" si="28"/>
        <v>0</v>
      </c>
    </row>
    <row r="683" spans="1:27" ht="23.25" hidden="1" x14ac:dyDescent="0.35">
      <c r="A683" s="92"/>
      <c r="B683" s="93"/>
      <c r="C683" s="93"/>
      <c r="D683" s="93"/>
      <c r="E683" s="85"/>
      <c r="F683" s="85"/>
      <c r="G683" s="168"/>
      <c r="H683" s="129" t="s">
        <v>937</v>
      </c>
      <c r="I683" s="124" t="s">
        <v>950</v>
      </c>
      <c r="J683" s="158"/>
      <c r="K683" s="90"/>
      <c r="L683" s="90"/>
      <c r="M683" s="90"/>
      <c r="N683" s="90"/>
      <c r="O683" s="196"/>
      <c r="P683" s="532"/>
      <c r="Q683" s="159"/>
      <c r="R683" s="609">
        <f t="shared" si="29"/>
        <v>0</v>
      </c>
      <c r="S683" s="372"/>
      <c r="T683" s="134"/>
      <c r="U683" s="60"/>
      <c r="V683" s="61"/>
      <c r="W683" s="156"/>
      <c r="X683" s="157"/>
      <c r="Z683" s="64"/>
      <c r="AA683" s="50">
        <f t="shared" si="28"/>
        <v>0</v>
      </c>
    </row>
    <row r="684" spans="1:27" ht="23.25" hidden="1" x14ac:dyDescent="0.35">
      <c r="A684" s="92"/>
      <c r="B684" s="93"/>
      <c r="C684" s="93"/>
      <c r="D684" s="93"/>
      <c r="E684" s="85"/>
      <c r="F684" s="85"/>
      <c r="G684" s="168"/>
      <c r="H684" s="129" t="s">
        <v>937</v>
      </c>
      <c r="I684" s="124" t="s">
        <v>951</v>
      </c>
      <c r="J684" s="158"/>
      <c r="K684" s="90"/>
      <c r="L684" s="90"/>
      <c r="M684" s="90"/>
      <c r="N684" s="90"/>
      <c r="O684" s="196"/>
      <c r="P684" s="532"/>
      <c r="Q684" s="159"/>
      <c r="R684" s="609">
        <f t="shared" si="29"/>
        <v>0</v>
      </c>
      <c r="S684" s="372"/>
      <c r="T684" s="134"/>
      <c r="U684" s="60"/>
      <c r="V684" s="61"/>
      <c r="W684" s="156"/>
      <c r="X684" s="157"/>
      <c r="Z684" s="64"/>
      <c r="AA684" s="50">
        <f t="shared" si="28"/>
        <v>0</v>
      </c>
    </row>
    <row r="685" spans="1:27" ht="23.25" hidden="1" x14ac:dyDescent="0.35">
      <c r="A685" s="92"/>
      <c r="B685" s="93"/>
      <c r="C685" s="93"/>
      <c r="D685" s="93"/>
      <c r="E685" s="85"/>
      <c r="F685" s="85"/>
      <c r="G685" s="168"/>
      <c r="H685" s="129" t="s">
        <v>937</v>
      </c>
      <c r="I685" s="124" t="s">
        <v>952</v>
      </c>
      <c r="J685" s="158"/>
      <c r="K685" s="90"/>
      <c r="L685" s="90"/>
      <c r="M685" s="90"/>
      <c r="N685" s="90"/>
      <c r="O685" s="196"/>
      <c r="P685" s="532"/>
      <c r="Q685" s="159"/>
      <c r="R685" s="609">
        <f t="shared" si="29"/>
        <v>0</v>
      </c>
      <c r="S685" s="372"/>
      <c r="T685" s="134"/>
      <c r="U685" s="60"/>
      <c r="V685" s="61"/>
      <c r="W685" s="136"/>
      <c r="X685" s="137"/>
      <c r="Z685" s="64"/>
      <c r="AA685" s="50">
        <f t="shared" si="28"/>
        <v>0</v>
      </c>
    </row>
    <row r="686" spans="1:27" ht="23.25" hidden="1" x14ac:dyDescent="0.35">
      <c r="A686" s="92"/>
      <c r="B686" s="93"/>
      <c r="C686" s="93"/>
      <c r="D686" s="93"/>
      <c r="E686" s="85"/>
      <c r="F686" s="85"/>
      <c r="G686" s="168"/>
      <c r="H686" s="129" t="s">
        <v>937</v>
      </c>
      <c r="I686" s="124" t="s">
        <v>953</v>
      </c>
      <c r="J686" s="158"/>
      <c r="K686" s="90"/>
      <c r="L686" s="90"/>
      <c r="M686" s="90"/>
      <c r="N686" s="90"/>
      <c r="O686" s="196"/>
      <c r="P686" s="532"/>
      <c r="Q686" s="159"/>
      <c r="R686" s="609">
        <f t="shared" si="29"/>
        <v>0</v>
      </c>
      <c r="S686" s="372"/>
      <c r="T686" s="134"/>
      <c r="U686" s="60"/>
      <c r="V686" s="61"/>
      <c r="W686" s="156"/>
      <c r="X686" s="157"/>
      <c r="Z686" s="64"/>
      <c r="AA686" s="50">
        <f t="shared" si="28"/>
        <v>0</v>
      </c>
    </row>
    <row r="687" spans="1:27" ht="23.25" hidden="1" x14ac:dyDescent="0.35">
      <c r="A687" s="92"/>
      <c r="B687" s="93"/>
      <c r="C687" s="93"/>
      <c r="D687" s="93"/>
      <c r="E687" s="85"/>
      <c r="F687" s="85"/>
      <c r="G687" s="168"/>
      <c r="H687" s="129" t="s">
        <v>954</v>
      </c>
      <c r="I687" s="124" t="s">
        <v>955</v>
      </c>
      <c r="J687" s="158"/>
      <c r="K687" s="90"/>
      <c r="L687" s="90"/>
      <c r="M687" s="90"/>
      <c r="N687" s="90"/>
      <c r="O687" s="196"/>
      <c r="P687" s="532"/>
      <c r="Q687" s="159"/>
      <c r="R687" s="609">
        <f t="shared" si="29"/>
        <v>0</v>
      </c>
      <c r="S687" s="372"/>
      <c r="T687" s="134"/>
      <c r="U687" s="60"/>
      <c r="V687" s="61"/>
      <c r="W687" s="136"/>
      <c r="X687" s="137"/>
      <c r="Z687" s="64"/>
      <c r="AA687" s="50">
        <f t="shared" si="28"/>
        <v>0</v>
      </c>
    </row>
    <row r="688" spans="1:27" ht="23.25" hidden="1" x14ac:dyDescent="0.35">
      <c r="A688" s="92"/>
      <c r="B688" s="93"/>
      <c r="C688" s="93"/>
      <c r="D688" s="93"/>
      <c r="E688" s="85"/>
      <c r="F688" s="85"/>
      <c r="G688" s="168"/>
      <c r="H688" s="129" t="s">
        <v>954</v>
      </c>
      <c r="I688" s="124" t="s">
        <v>956</v>
      </c>
      <c r="J688" s="158"/>
      <c r="K688" s="90"/>
      <c r="L688" s="90"/>
      <c r="M688" s="90"/>
      <c r="N688" s="90"/>
      <c r="O688" s="196"/>
      <c r="P688" s="532"/>
      <c r="Q688" s="159"/>
      <c r="R688" s="609">
        <f t="shared" si="29"/>
        <v>0</v>
      </c>
      <c r="S688" s="372"/>
      <c r="T688" s="134"/>
      <c r="U688" s="60"/>
      <c r="V688" s="61"/>
      <c r="W688" s="156"/>
      <c r="X688" s="157"/>
      <c r="Z688" s="64"/>
      <c r="AA688" s="50">
        <f t="shared" si="28"/>
        <v>0</v>
      </c>
    </row>
    <row r="689" spans="1:27" ht="23.25" hidden="1" x14ac:dyDescent="0.35">
      <c r="A689" s="92"/>
      <c r="B689" s="93"/>
      <c r="C689" s="93"/>
      <c r="D689" s="93"/>
      <c r="E689" s="85"/>
      <c r="F689" s="85"/>
      <c r="G689" s="168"/>
      <c r="H689" s="129" t="s">
        <v>957</v>
      </c>
      <c r="I689" s="124" t="s">
        <v>958</v>
      </c>
      <c r="J689" s="158"/>
      <c r="K689" s="90"/>
      <c r="L689" s="90"/>
      <c r="M689" s="90"/>
      <c r="N689" s="90"/>
      <c r="O689" s="196"/>
      <c r="P689" s="532"/>
      <c r="Q689" s="159"/>
      <c r="R689" s="609">
        <f t="shared" si="29"/>
        <v>0</v>
      </c>
      <c r="S689" s="372"/>
      <c r="T689" s="134"/>
      <c r="U689" s="60"/>
      <c r="V689" s="61"/>
      <c r="W689" s="136"/>
      <c r="X689" s="137"/>
      <c r="Z689" s="64"/>
      <c r="AA689" s="50">
        <f t="shared" si="28"/>
        <v>0</v>
      </c>
    </row>
    <row r="690" spans="1:27" ht="23.25" hidden="1" x14ac:dyDescent="0.35">
      <c r="A690" s="92"/>
      <c r="B690" s="93"/>
      <c r="C690" s="93"/>
      <c r="D690" s="93"/>
      <c r="E690" s="85"/>
      <c r="F690" s="85"/>
      <c r="G690" s="168"/>
      <c r="H690" s="129" t="s">
        <v>959</v>
      </c>
      <c r="I690" s="124" t="s">
        <v>960</v>
      </c>
      <c r="J690" s="158"/>
      <c r="K690" s="90"/>
      <c r="L690" s="90"/>
      <c r="M690" s="90"/>
      <c r="N690" s="90"/>
      <c r="O690" s="196"/>
      <c r="P690" s="532"/>
      <c r="Q690" s="159"/>
      <c r="R690" s="609">
        <f t="shared" si="29"/>
        <v>0</v>
      </c>
      <c r="S690" s="372"/>
      <c r="T690" s="134"/>
      <c r="U690" s="60"/>
      <c r="V690" s="61"/>
      <c r="W690" s="156"/>
      <c r="X690" s="157"/>
      <c r="Z690" s="64"/>
      <c r="AA690" s="50">
        <f t="shared" si="28"/>
        <v>0</v>
      </c>
    </row>
    <row r="691" spans="1:27" ht="23.25" hidden="1" x14ac:dyDescent="0.35">
      <c r="A691" s="92"/>
      <c r="B691" s="93"/>
      <c r="C691" s="93"/>
      <c r="D691" s="93"/>
      <c r="E691" s="85"/>
      <c r="F691" s="85"/>
      <c r="G691" s="168"/>
      <c r="H691" s="129" t="s">
        <v>957</v>
      </c>
      <c r="I691" s="124" t="s">
        <v>961</v>
      </c>
      <c r="J691" s="158"/>
      <c r="K691" s="90"/>
      <c r="L691" s="90"/>
      <c r="M691" s="90"/>
      <c r="N691" s="90"/>
      <c r="O691" s="196"/>
      <c r="P691" s="532"/>
      <c r="Q691" s="159"/>
      <c r="R691" s="609">
        <f t="shared" si="29"/>
        <v>0</v>
      </c>
      <c r="S691" s="372"/>
      <c r="T691" s="134"/>
      <c r="U691" s="60"/>
      <c r="V691" s="61"/>
      <c r="W691" s="156"/>
      <c r="X691" s="157"/>
      <c r="Z691" s="64"/>
      <c r="AA691" s="50">
        <f t="shared" si="28"/>
        <v>0</v>
      </c>
    </row>
    <row r="692" spans="1:27" ht="23.25" hidden="1" x14ac:dyDescent="0.35">
      <c r="A692" s="92"/>
      <c r="B692" s="93"/>
      <c r="C692" s="93"/>
      <c r="D692" s="93"/>
      <c r="E692" s="85"/>
      <c r="F692" s="85"/>
      <c r="G692" s="168"/>
      <c r="H692" s="129" t="s">
        <v>962</v>
      </c>
      <c r="I692" s="124" t="s">
        <v>963</v>
      </c>
      <c r="J692" s="158"/>
      <c r="K692" s="90"/>
      <c r="L692" s="90"/>
      <c r="M692" s="90"/>
      <c r="N692" s="90"/>
      <c r="O692" s="196"/>
      <c r="P692" s="532"/>
      <c r="Q692" s="159"/>
      <c r="R692" s="609">
        <f t="shared" si="29"/>
        <v>0</v>
      </c>
      <c r="S692" s="372"/>
      <c r="T692" s="134"/>
      <c r="U692" s="60"/>
      <c r="V692" s="61"/>
      <c r="W692" s="156"/>
      <c r="X692" s="157"/>
      <c r="Z692" s="64"/>
      <c r="AA692" s="50">
        <f t="shared" si="28"/>
        <v>0</v>
      </c>
    </row>
    <row r="693" spans="1:27" ht="23.25" hidden="1" x14ac:dyDescent="0.35">
      <c r="A693" s="92"/>
      <c r="B693" s="93"/>
      <c r="C693" s="93"/>
      <c r="D693" s="93"/>
      <c r="E693" s="85"/>
      <c r="F693" s="85"/>
      <c r="G693" s="168"/>
      <c r="H693" s="129" t="s">
        <v>964</v>
      </c>
      <c r="I693" s="124" t="s">
        <v>965</v>
      </c>
      <c r="J693" s="158"/>
      <c r="K693" s="90"/>
      <c r="L693" s="90"/>
      <c r="M693" s="90"/>
      <c r="N693" s="90"/>
      <c r="O693" s="196"/>
      <c r="P693" s="532"/>
      <c r="Q693" s="159"/>
      <c r="R693" s="609">
        <f t="shared" si="29"/>
        <v>0</v>
      </c>
      <c r="S693" s="372"/>
      <c r="T693" s="134"/>
      <c r="U693" s="60"/>
      <c r="V693" s="61"/>
      <c r="W693" s="156"/>
      <c r="X693" s="157"/>
      <c r="Z693" s="64"/>
      <c r="AA693" s="50">
        <f t="shared" si="28"/>
        <v>0</v>
      </c>
    </row>
    <row r="694" spans="1:27" ht="23.25" hidden="1" x14ac:dyDescent="0.35">
      <c r="A694" s="92"/>
      <c r="B694" s="93"/>
      <c r="C694" s="93"/>
      <c r="D694" s="93"/>
      <c r="E694" s="85"/>
      <c r="F694" s="85"/>
      <c r="G694" s="168"/>
      <c r="H694" s="129" t="s">
        <v>966</v>
      </c>
      <c r="I694" s="124" t="s">
        <v>967</v>
      </c>
      <c r="J694" s="158"/>
      <c r="K694" s="90"/>
      <c r="L694" s="90"/>
      <c r="M694" s="90"/>
      <c r="N694" s="90"/>
      <c r="O694" s="196"/>
      <c r="P694" s="532"/>
      <c r="Q694" s="159"/>
      <c r="R694" s="609">
        <f t="shared" si="29"/>
        <v>0</v>
      </c>
      <c r="S694" s="372"/>
      <c r="T694" s="134"/>
      <c r="U694" s="60"/>
      <c r="V694" s="61"/>
      <c r="W694" s="156"/>
      <c r="X694" s="157"/>
      <c r="Z694" s="64"/>
      <c r="AA694" s="50">
        <f t="shared" si="28"/>
        <v>0</v>
      </c>
    </row>
    <row r="695" spans="1:27" ht="23.25" hidden="1" x14ac:dyDescent="0.35">
      <c r="A695" s="92"/>
      <c r="B695" s="93"/>
      <c r="C695" s="93"/>
      <c r="D695" s="93"/>
      <c r="E695" s="85"/>
      <c r="F695" s="85"/>
      <c r="G695" s="168"/>
      <c r="H695" s="129" t="s">
        <v>964</v>
      </c>
      <c r="I695" s="124" t="s">
        <v>968</v>
      </c>
      <c r="J695" s="158"/>
      <c r="K695" s="90"/>
      <c r="L695" s="90"/>
      <c r="M695" s="90"/>
      <c r="N695" s="90"/>
      <c r="O695" s="196"/>
      <c r="P695" s="532"/>
      <c r="Q695" s="159"/>
      <c r="R695" s="609">
        <f t="shared" si="29"/>
        <v>0</v>
      </c>
      <c r="S695" s="372"/>
      <c r="T695" s="134"/>
      <c r="U695" s="60"/>
      <c r="V695" s="61"/>
      <c r="W695" s="156"/>
      <c r="X695" s="157"/>
      <c r="Z695" s="64"/>
      <c r="AA695" s="50">
        <f t="shared" si="28"/>
        <v>0</v>
      </c>
    </row>
    <row r="696" spans="1:27" ht="23.25" hidden="1" x14ac:dyDescent="0.35">
      <c r="A696" s="92"/>
      <c r="B696" s="93"/>
      <c r="C696" s="93"/>
      <c r="D696" s="93"/>
      <c r="E696" s="85"/>
      <c r="F696" s="85"/>
      <c r="G696" s="168"/>
      <c r="H696" s="129" t="s">
        <v>969</v>
      </c>
      <c r="I696" s="124" t="s">
        <v>970</v>
      </c>
      <c r="J696" s="158"/>
      <c r="K696" s="90"/>
      <c r="L696" s="90"/>
      <c r="M696" s="90"/>
      <c r="N696" s="90"/>
      <c r="O696" s="196"/>
      <c r="P696" s="532"/>
      <c r="Q696" s="159"/>
      <c r="R696" s="609">
        <f t="shared" si="29"/>
        <v>0</v>
      </c>
      <c r="S696" s="372"/>
      <c r="T696" s="134"/>
      <c r="U696" s="60"/>
      <c r="V696" s="61"/>
      <c r="W696" s="156"/>
      <c r="X696" s="157"/>
      <c r="Z696" s="64"/>
      <c r="AA696" s="50">
        <f t="shared" si="28"/>
        <v>0</v>
      </c>
    </row>
    <row r="697" spans="1:27" ht="23.25" hidden="1" x14ac:dyDescent="0.35">
      <c r="A697" s="92"/>
      <c r="B697" s="93"/>
      <c r="C697" s="93"/>
      <c r="D697" s="93"/>
      <c r="E697" s="85"/>
      <c r="F697" s="85"/>
      <c r="G697" s="168"/>
      <c r="H697" s="129" t="s">
        <v>969</v>
      </c>
      <c r="I697" s="124" t="s">
        <v>971</v>
      </c>
      <c r="J697" s="158"/>
      <c r="K697" s="90"/>
      <c r="L697" s="90"/>
      <c r="M697" s="90"/>
      <c r="N697" s="90"/>
      <c r="O697" s="196"/>
      <c r="P697" s="532"/>
      <c r="Q697" s="159"/>
      <c r="R697" s="609">
        <f t="shared" si="29"/>
        <v>0</v>
      </c>
      <c r="S697" s="372"/>
      <c r="T697" s="134"/>
      <c r="U697" s="60"/>
      <c r="V697" s="61"/>
      <c r="W697" s="136"/>
      <c r="X697" s="137"/>
      <c r="Z697" s="64"/>
      <c r="AA697" s="50">
        <f t="shared" si="28"/>
        <v>0</v>
      </c>
    </row>
    <row r="698" spans="1:27" ht="23.25" hidden="1" x14ac:dyDescent="0.35">
      <c r="A698" s="92"/>
      <c r="B698" s="93"/>
      <c r="C698" s="93"/>
      <c r="D698" s="93"/>
      <c r="E698" s="85"/>
      <c r="F698" s="85"/>
      <c r="G698" s="168"/>
      <c r="H698" s="129" t="s">
        <v>969</v>
      </c>
      <c r="I698" s="124" t="s">
        <v>972</v>
      </c>
      <c r="J698" s="158"/>
      <c r="K698" s="90"/>
      <c r="L698" s="90"/>
      <c r="M698" s="90"/>
      <c r="N698" s="90"/>
      <c r="O698" s="196"/>
      <c r="P698" s="532"/>
      <c r="Q698" s="159"/>
      <c r="R698" s="609">
        <f t="shared" si="29"/>
        <v>0</v>
      </c>
      <c r="S698" s="372"/>
      <c r="T698" s="134"/>
      <c r="U698" s="60"/>
      <c r="V698" s="61"/>
      <c r="W698" s="156"/>
      <c r="X698" s="157"/>
      <c r="Z698" s="64"/>
      <c r="AA698" s="50">
        <f t="shared" si="28"/>
        <v>0</v>
      </c>
    </row>
    <row r="699" spans="1:27" ht="23.25" hidden="1" x14ac:dyDescent="0.35">
      <c r="A699" s="92"/>
      <c r="B699" s="93"/>
      <c r="C699" s="93"/>
      <c r="D699" s="93"/>
      <c r="E699" s="85"/>
      <c r="F699" s="85"/>
      <c r="G699" s="168"/>
      <c r="H699" s="129" t="s">
        <v>969</v>
      </c>
      <c r="I699" s="124" t="s">
        <v>973</v>
      </c>
      <c r="J699" s="158"/>
      <c r="K699" s="90"/>
      <c r="L699" s="90"/>
      <c r="M699" s="90"/>
      <c r="N699" s="90"/>
      <c r="O699" s="196"/>
      <c r="P699" s="532"/>
      <c r="Q699" s="159"/>
      <c r="R699" s="609">
        <f t="shared" si="29"/>
        <v>0</v>
      </c>
      <c r="S699" s="372"/>
      <c r="T699" s="134"/>
      <c r="U699" s="60"/>
      <c r="V699" s="61"/>
      <c r="W699" s="136"/>
      <c r="X699" s="137"/>
      <c r="Z699" s="64"/>
      <c r="AA699" s="50">
        <f t="shared" si="28"/>
        <v>0</v>
      </c>
    </row>
    <row r="700" spans="1:27" ht="23.25" hidden="1" x14ac:dyDescent="0.35">
      <c r="A700" s="92"/>
      <c r="B700" s="93"/>
      <c r="C700" s="93"/>
      <c r="D700" s="93"/>
      <c r="E700" s="85"/>
      <c r="F700" s="85"/>
      <c r="G700" s="168"/>
      <c r="H700" s="129" t="s">
        <v>969</v>
      </c>
      <c r="I700" s="124" t="s">
        <v>974</v>
      </c>
      <c r="J700" s="158"/>
      <c r="K700" s="90"/>
      <c r="L700" s="90"/>
      <c r="M700" s="90"/>
      <c r="N700" s="90"/>
      <c r="O700" s="196"/>
      <c r="P700" s="532"/>
      <c r="Q700" s="159"/>
      <c r="R700" s="609">
        <f t="shared" si="29"/>
        <v>0</v>
      </c>
      <c r="S700" s="372"/>
      <c r="T700" s="134"/>
      <c r="U700" s="60"/>
      <c r="V700" s="61"/>
      <c r="W700" s="156"/>
      <c r="X700" s="157"/>
      <c r="Z700" s="64"/>
      <c r="AA700" s="50">
        <f t="shared" si="28"/>
        <v>0</v>
      </c>
    </row>
    <row r="701" spans="1:27" ht="23.25" hidden="1" x14ac:dyDescent="0.35">
      <c r="A701" s="92"/>
      <c r="B701" s="93"/>
      <c r="C701" s="93"/>
      <c r="D701" s="93"/>
      <c r="E701" s="85"/>
      <c r="F701" s="85"/>
      <c r="G701" s="168"/>
      <c r="H701" s="129" t="s">
        <v>969</v>
      </c>
      <c r="I701" s="124" t="s">
        <v>975</v>
      </c>
      <c r="J701" s="158"/>
      <c r="K701" s="90"/>
      <c r="L701" s="90"/>
      <c r="M701" s="90"/>
      <c r="N701" s="90"/>
      <c r="O701" s="196"/>
      <c r="P701" s="532"/>
      <c r="Q701" s="159"/>
      <c r="R701" s="609">
        <f t="shared" si="29"/>
        <v>0</v>
      </c>
      <c r="S701" s="372"/>
      <c r="T701" s="134"/>
      <c r="U701" s="60"/>
      <c r="V701" s="61"/>
      <c r="W701" s="136"/>
      <c r="X701" s="137"/>
      <c r="Z701" s="64"/>
      <c r="AA701" s="50">
        <f t="shared" si="28"/>
        <v>0</v>
      </c>
    </row>
    <row r="702" spans="1:27" ht="23.25" hidden="1" x14ac:dyDescent="0.35">
      <c r="A702" s="92"/>
      <c r="B702" s="93"/>
      <c r="C702" s="93"/>
      <c r="D702" s="93"/>
      <c r="E702" s="85"/>
      <c r="F702" s="85"/>
      <c r="G702" s="168"/>
      <c r="H702" s="129" t="s">
        <v>969</v>
      </c>
      <c r="I702" s="124" t="s">
        <v>976</v>
      </c>
      <c r="J702" s="158"/>
      <c r="K702" s="90"/>
      <c r="L702" s="90"/>
      <c r="M702" s="90"/>
      <c r="N702" s="90"/>
      <c r="O702" s="196"/>
      <c r="P702" s="532"/>
      <c r="Q702" s="159"/>
      <c r="R702" s="609">
        <f t="shared" si="29"/>
        <v>0</v>
      </c>
      <c r="S702" s="372"/>
      <c r="T702" s="134"/>
      <c r="U702" s="60"/>
      <c r="V702" s="61"/>
      <c r="W702" s="156"/>
      <c r="X702" s="157"/>
      <c r="Z702" s="64"/>
      <c r="AA702" s="50">
        <f t="shared" si="28"/>
        <v>0</v>
      </c>
    </row>
    <row r="703" spans="1:27" ht="23.25" hidden="1" x14ac:dyDescent="0.35">
      <c r="A703" s="92"/>
      <c r="B703" s="93"/>
      <c r="C703" s="93"/>
      <c r="D703" s="93"/>
      <c r="E703" s="85"/>
      <c r="F703" s="85"/>
      <c r="G703" s="168"/>
      <c r="H703" s="129" t="s">
        <v>969</v>
      </c>
      <c r="I703" s="124" t="s">
        <v>977</v>
      </c>
      <c r="J703" s="158"/>
      <c r="K703" s="90"/>
      <c r="L703" s="90"/>
      <c r="M703" s="90"/>
      <c r="N703" s="90"/>
      <c r="O703" s="196"/>
      <c r="P703" s="532"/>
      <c r="Q703" s="159"/>
      <c r="R703" s="609">
        <f t="shared" si="29"/>
        <v>0</v>
      </c>
      <c r="S703" s="372"/>
      <c r="T703" s="134"/>
      <c r="U703" s="60"/>
      <c r="V703" s="61"/>
      <c r="W703" s="156"/>
      <c r="X703" s="157"/>
      <c r="Z703" s="64"/>
      <c r="AA703" s="50">
        <f t="shared" si="28"/>
        <v>0</v>
      </c>
    </row>
    <row r="704" spans="1:27" ht="23.25" hidden="1" x14ac:dyDescent="0.35">
      <c r="A704" s="92"/>
      <c r="B704" s="93"/>
      <c r="C704" s="93"/>
      <c r="D704" s="93"/>
      <c r="E704" s="85"/>
      <c r="F704" s="85"/>
      <c r="G704" s="168"/>
      <c r="H704" s="129" t="s">
        <v>969</v>
      </c>
      <c r="I704" s="124" t="s">
        <v>978</v>
      </c>
      <c r="J704" s="158"/>
      <c r="K704" s="90"/>
      <c r="L704" s="90"/>
      <c r="M704" s="90"/>
      <c r="N704" s="90"/>
      <c r="O704" s="196"/>
      <c r="P704" s="532"/>
      <c r="Q704" s="159"/>
      <c r="R704" s="609">
        <f t="shared" si="29"/>
        <v>0</v>
      </c>
      <c r="S704" s="372"/>
      <c r="T704" s="134"/>
      <c r="U704" s="60"/>
      <c r="V704" s="61"/>
      <c r="W704" s="156"/>
      <c r="X704" s="157"/>
      <c r="Z704" s="64"/>
      <c r="AA704" s="50">
        <f t="shared" si="28"/>
        <v>0</v>
      </c>
    </row>
    <row r="705" spans="1:27" ht="23.25" hidden="1" x14ac:dyDescent="0.35">
      <c r="A705" s="92"/>
      <c r="B705" s="93"/>
      <c r="C705" s="93"/>
      <c r="D705" s="93"/>
      <c r="E705" s="85"/>
      <c r="F705" s="85"/>
      <c r="G705" s="168"/>
      <c r="H705" s="129" t="s">
        <v>969</v>
      </c>
      <c r="I705" s="124" t="s">
        <v>979</v>
      </c>
      <c r="J705" s="158"/>
      <c r="K705" s="90"/>
      <c r="L705" s="90"/>
      <c r="M705" s="90"/>
      <c r="N705" s="90"/>
      <c r="O705" s="196"/>
      <c r="P705" s="532"/>
      <c r="Q705" s="159"/>
      <c r="R705" s="609">
        <f t="shared" si="29"/>
        <v>0</v>
      </c>
      <c r="S705" s="372"/>
      <c r="T705" s="134"/>
      <c r="U705" s="60"/>
      <c r="V705" s="61"/>
      <c r="W705" s="156"/>
      <c r="X705" s="157"/>
      <c r="Z705" s="64"/>
      <c r="AA705" s="50">
        <f t="shared" si="28"/>
        <v>0</v>
      </c>
    </row>
    <row r="706" spans="1:27" ht="23.25" hidden="1" x14ac:dyDescent="0.35">
      <c r="A706" s="92"/>
      <c r="B706" s="93"/>
      <c r="C706" s="93"/>
      <c r="D706" s="93"/>
      <c r="E706" s="85"/>
      <c r="F706" s="85"/>
      <c r="G706" s="168"/>
      <c r="H706" s="129" t="s">
        <v>969</v>
      </c>
      <c r="I706" s="124" t="s">
        <v>980</v>
      </c>
      <c r="J706" s="158"/>
      <c r="K706" s="90"/>
      <c r="L706" s="90"/>
      <c r="M706" s="90"/>
      <c r="N706" s="90"/>
      <c r="O706" s="196"/>
      <c r="P706" s="532"/>
      <c r="Q706" s="159"/>
      <c r="R706" s="609">
        <f t="shared" si="29"/>
        <v>0</v>
      </c>
      <c r="S706" s="372"/>
      <c r="T706" s="134"/>
      <c r="U706" s="60"/>
      <c r="V706" s="61"/>
      <c r="W706" s="156"/>
      <c r="X706" s="157"/>
      <c r="Z706" s="64"/>
      <c r="AA706" s="50">
        <f t="shared" si="28"/>
        <v>0</v>
      </c>
    </row>
    <row r="707" spans="1:27" ht="23.25" hidden="1" x14ac:dyDescent="0.35">
      <c r="A707" s="92"/>
      <c r="B707" s="93"/>
      <c r="C707" s="93"/>
      <c r="D707" s="93"/>
      <c r="E707" s="85"/>
      <c r="F707" s="85"/>
      <c r="G707" s="168"/>
      <c r="H707" s="129" t="s">
        <v>969</v>
      </c>
      <c r="I707" s="124" t="s">
        <v>981</v>
      </c>
      <c r="J707" s="158"/>
      <c r="K707" s="90"/>
      <c r="L707" s="90"/>
      <c r="M707" s="90"/>
      <c r="N707" s="90"/>
      <c r="O707" s="196"/>
      <c r="P707" s="532"/>
      <c r="Q707" s="159"/>
      <c r="R707" s="609">
        <f t="shared" si="29"/>
        <v>0</v>
      </c>
      <c r="S707" s="372"/>
      <c r="T707" s="134"/>
      <c r="U707" s="60"/>
      <c r="V707" s="61"/>
      <c r="W707" s="156"/>
      <c r="X707" s="157"/>
      <c r="Z707" s="64"/>
      <c r="AA707" s="50">
        <f t="shared" si="28"/>
        <v>0</v>
      </c>
    </row>
    <row r="708" spans="1:27" ht="23.25" hidden="1" x14ac:dyDescent="0.35">
      <c r="A708" s="92"/>
      <c r="B708" s="93"/>
      <c r="C708" s="93"/>
      <c r="D708" s="93"/>
      <c r="E708" s="85"/>
      <c r="F708" s="85"/>
      <c r="G708" s="168"/>
      <c r="H708" s="129" t="s">
        <v>969</v>
      </c>
      <c r="I708" s="124" t="s">
        <v>982</v>
      </c>
      <c r="J708" s="158"/>
      <c r="K708" s="90"/>
      <c r="L708" s="90"/>
      <c r="M708" s="90"/>
      <c r="N708" s="90"/>
      <c r="O708" s="196"/>
      <c r="P708" s="532"/>
      <c r="Q708" s="159"/>
      <c r="R708" s="609">
        <f t="shared" si="29"/>
        <v>0</v>
      </c>
      <c r="S708" s="372"/>
      <c r="T708" s="134"/>
      <c r="U708" s="60"/>
      <c r="V708" s="61"/>
      <c r="W708" s="156"/>
      <c r="X708" s="157"/>
      <c r="Z708" s="64"/>
      <c r="AA708" s="50">
        <f t="shared" si="28"/>
        <v>0</v>
      </c>
    </row>
    <row r="709" spans="1:27" ht="23.25" hidden="1" x14ac:dyDescent="0.35">
      <c r="A709" s="92"/>
      <c r="B709" s="93"/>
      <c r="C709" s="93"/>
      <c r="D709" s="93"/>
      <c r="E709" s="85"/>
      <c r="F709" s="85"/>
      <c r="G709" s="168"/>
      <c r="H709" s="129" t="s">
        <v>969</v>
      </c>
      <c r="I709" s="124" t="s">
        <v>983</v>
      </c>
      <c r="J709" s="158"/>
      <c r="K709" s="90"/>
      <c r="L709" s="90"/>
      <c r="M709" s="90"/>
      <c r="N709" s="90"/>
      <c r="O709" s="196"/>
      <c r="P709" s="532"/>
      <c r="Q709" s="159"/>
      <c r="R709" s="609">
        <f t="shared" si="29"/>
        <v>0</v>
      </c>
      <c r="S709" s="372"/>
      <c r="T709" s="134"/>
      <c r="U709" s="60"/>
      <c r="V709" s="61"/>
      <c r="W709" s="136"/>
      <c r="X709" s="137"/>
      <c r="Z709" s="64"/>
      <c r="AA709" s="50">
        <f t="shared" si="28"/>
        <v>0</v>
      </c>
    </row>
    <row r="710" spans="1:27" ht="23.25" hidden="1" x14ac:dyDescent="0.35">
      <c r="A710" s="92"/>
      <c r="B710" s="93"/>
      <c r="C710" s="93"/>
      <c r="D710" s="93"/>
      <c r="E710" s="85"/>
      <c r="F710" s="85"/>
      <c r="G710" s="168"/>
      <c r="H710" s="129" t="s">
        <v>969</v>
      </c>
      <c r="I710" s="124" t="s">
        <v>984</v>
      </c>
      <c r="J710" s="158"/>
      <c r="K710" s="90"/>
      <c r="L710" s="90"/>
      <c r="M710" s="90"/>
      <c r="N710" s="90"/>
      <c r="O710" s="196"/>
      <c r="P710" s="532"/>
      <c r="Q710" s="159"/>
      <c r="R710" s="609">
        <f t="shared" si="29"/>
        <v>0</v>
      </c>
      <c r="S710" s="372"/>
      <c r="T710" s="134"/>
      <c r="U710" s="60"/>
      <c r="V710" s="61"/>
      <c r="W710" s="156"/>
      <c r="X710" s="157"/>
      <c r="Z710" s="64"/>
      <c r="AA710" s="50">
        <f t="shared" si="28"/>
        <v>0</v>
      </c>
    </row>
    <row r="711" spans="1:27" ht="23.25" hidden="1" x14ac:dyDescent="0.35">
      <c r="A711" s="92"/>
      <c r="B711" s="93"/>
      <c r="C711" s="93"/>
      <c r="D711" s="93"/>
      <c r="E711" s="85"/>
      <c r="F711" s="85"/>
      <c r="G711" s="168"/>
      <c r="H711" s="129" t="s">
        <v>969</v>
      </c>
      <c r="I711" s="124" t="s">
        <v>985</v>
      </c>
      <c r="J711" s="158"/>
      <c r="K711" s="90"/>
      <c r="L711" s="90"/>
      <c r="M711" s="90"/>
      <c r="N711" s="90"/>
      <c r="O711" s="196"/>
      <c r="P711" s="532"/>
      <c r="Q711" s="159"/>
      <c r="R711" s="609">
        <f t="shared" si="29"/>
        <v>0</v>
      </c>
      <c r="S711" s="372"/>
      <c r="T711" s="134"/>
      <c r="U711" s="60"/>
      <c r="V711" s="61"/>
      <c r="W711" s="136"/>
      <c r="X711" s="137"/>
      <c r="Z711" s="64"/>
      <c r="AA711" s="50">
        <f t="shared" si="28"/>
        <v>0</v>
      </c>
    </row>
    <row r="712" spans="1:27" ht="23.25" hidden="1" x14ac:dyDescent="0.35">
      <c r="A712" s="92"/>
      <c r="B712" s="93"/>
      <c r="C712" s="93"/>
      <c r="D712" s="93"/>
      <c r="E712" s="85"/>
      <c r="F712" s="85"/>
      <c r="G712" s="168"/>
      <c r="H712" s="129" t="s">
        <v>969</v>
      </c>
      <c r="I712" s="124" t="s">
        <v>986</v>
      </c>
      <c r="J712" s="158"/>
      <c r="K712" s="90"/>
      <c r="L712" s="90"/>
      <c r="M712" s="90"/>
      <c r="N712" s="90"/>
      <c r="O712" s="196"/>
      <c r="P712" s="532"/>
      <c r="Q712" s="159"/>
      <c r="R712" s="609">
        <f t="shared" si="29"/>
        <v>0</v>
      </c>
      <c r="S712" s="372"/>
      <c r="T712" s="134"/>
      <c r="U712" s="60"/>
      <c r="V712" s="61"/>
      <c r="W712" s="156"/>
      <c r="X712" s="157"/>
      <c r="Z712" s="64"/>
      <c r="AA712" s="50">
        <f t="shared" si="28"/>
        <v>0</v>
      </c>
    </row>
    <row r="713" spans="1:27" ht="23.25" hidden="1" x14ac:dyDescent="0.35">
      <c r="A713" s="92"/>
      <c r="B713" s="93"/>
      <c r="C713" s="93"/>
      <c r="D713" s="93"/>
      <c r="E713" s="85"/>
      <c r="F713" s="85"/>
      <c r="G713" s="168"/>
      <c r="H713" s="129" t="s">
        <v>987</v>
      </c>
      <c r="I713" s="124" t="s">
        <v>988</v>
      </c>
      <c r="J713" s="158"/>
      <c r="K713" s="90"/>
      <c r="L713" s="90"/>
      <c r="M713" s="90"/>
      <c r="N713" s="90"/>
      <c r="O713" s="196"/>
      <c r="P713" s="532"/>
      <c r="Q713" s="159"/>
      <c r="R713" s="609">
        <f t="shared" si="29"/>
        <v>0</v>
      </c>
      <c r="S713" s="372"/>
      <c r="T713" s="134"/>
      <c r="U713" s="60"/>
      <c r="V713" s="61"/>
      <c r="W713" s="136"/>
      <c r="X713" s="137"/>
      <c r="Z713" s="64"/>
      <c r="AA713" s="50">
        <f t="shared" si="28"/>
        <v>0</v>
      </c>
    </row>
    <row r="714" spans="1:27" ht="23.25" hidden="1" x14ac:dyDescent="0.35">
      <c r="A714" s="92"/>
      <c r="B714" s="93"/>
      <c r="C714" s="93"/>
      <c r="D714" s="93"/>
      <c r="E714" s="85"/>
      <c r="F714" s="85"/>
      <c r="G714" s="168"/>
      <c r="H714" s="129" t="s">
        <v>987</v>
      </c>
      <c r="I714" s="124" t="s">
        <v>989</v>
      </c>
      <c r="J714" s="158"/>
      <c r="K714" s="90"/>
      <c r="L714" s="90"/>
      <c r="M714" s="90"/>
      <c r="N714" s="90"/>
      <c r="O714" s="196"/>
      <c r="P714" s="532"/>
      <c r="Q714" s="159"/>
      <c r="R714" s="609">
        <f t="shared" si="29"/>
        <v>0</v>
      </c>
      <c r="S714" s="372"/>
      <c r="T714" s="134"/>
      <c r="U714" s="60"/>
      <c r="V714" s="61"/>
      <c r="W714" s="156"/>
      <c r="X714" s="157"/>
      <c r="Z714" s="64"/>
      <c r="AA714" s="50">
        <f t="shared" si="28"/>
        <v>0</v>
      </c>
    </row>
    <row r="715" spans="1:27" ht="23.25" hidden="1" x14ac:dyDescent="0.35">
      <c r="A715" s="92"/>
      <c r="B715" s="93"/>
      <c r="C715" s="93"/>
      <c r="D715" s="93"/>
      <c r="E715" s="85"/>
      <c r="F715" s="85"/>
      <c r="G715" s="168"/>
      <c r="H715" s="129" t="s">
        <v>987</v>
      </c>
      <c r="I715" s="124" t="s">
        <v>990</v>
      </c>
      <c r="J715" s="158"/>
      <c r="K715" s="90"/>
      <c r="L715" s="90"/>
      <c r="M715" s="90"/>
      <c r="N715" s="90"/>
      <c r="O715" s="196"/>
      <c r="P715" s="532"/>
      <c r="Q715" s="159"/>
      <c r="R715" s="609">
        <f t="shared" si="29"/>
        <v>0</v>
      </c>
      <c r="S715" s="372"/>
      <c r="T715" s="134"/>
      <c r="U715" s="60"/>
      <c r="V715" s="61"/>
      <c r="W715" s="156"/>
      <c r="X715" s="157"/>
      <c r="Z715" s="64"/>
      <c r="AA715" s="50">
        <f t="shared" si="28"/>
        <v>0</v>
      </c>
    </row>
    <row r="716" spans="1:27" ht="23.25" hidden="1" x14ac:dyDescent="0.35">
      <c r="A716" s="92"/>
      <c r="B716" s="93"/>
      <c r="C716" s="93"/>
      <c r="D716" s="93"/>
      <c r="E716" s="85"/>
      <c r="F716" s="85"/>
      <c r="G716" s="168"/>
      <c r="H716" s="129" t="s">
        <v>987</v>
      </c>
      <c r="I716" s="124" t="s">
        <v>991</v>
      </c>
      <c r="J716" s="158"/>
      <c r="K716" s="90"/>
      <c r="L716" s="90"/>
      <c r="M716" s="90"/>
      <c r="N716" s="90"/>
      <c r="O716" s="196"/>
      <c r="P716" s="532"/>
      <c r="Q716" s="159"/>
      <c r="R716" s="609">
        <f t="shared" si="29"/>
        <v>0</v>
      </c>
      <c r="S716" s="372"/>
      <c r="T716" s="134"/>
      <c r="U716" s="60"/>
      <c r="V716" s="61"/>
      <c r="W716" s="156"/>
      <c r="X716" s="157"/>
      <c r="Z716" s="64"/>
      <c r="AA716" s="50">
        <f t="shared" si="28"/>
        <v>0</v>
      </c>
    </row>
    <row r="717" spans="1:27" ht="23.25" hidden="1" x14ac:dyDescent="0.35">
      <c r="A717" s="92"/>
      <c r="B717" s="93"/>
      <c r="C717" s="93"/>
      <c r="D717" s="93"/>
      <c r="E717" s="85"/>
      <c r="F717" s="85"/>
      <c r="G717" s="168"/>
      <c r="H717" s="129" t="s">
        <v>992</v>
      </c>
      <c r="I717" s="124" t="s">
        <v>993</v>
      </c>
      <c r="J717" s="158"/>
      <c r="K717" s="90"/>
      <c r="L717" s="90"/>
      <c r="M717" s="90"/>
      <c r="N717" s="90"/>
      <c r="O717" s="196"/>
      <c r="P717" s="532"/>
      <c r="Q717" s="159"/>
      <c r="R717" s="609">
        <f t="shared" si="29"/>
        <v>0</v>
      </c>
      <c r="S717" s="372"/>
      <c r="T717" s="134"/>
      <c r="U717" s="60"/>
      <c r="V717" s="61"/>
      <c r="W717" s="156"/>
      <c r="X717" s="157"/>
      <c r="Z717" s="64"/>
      <c r="AA717" s="50">
        <f t="shared" ref="AA717:AA780" si="30">+Q717-Z717</f>
        <v>0</v>
      </c>
    </row>
    <row r="718" spans="1:27" ht="23.25" hidden="1" x14ac:dyDescent="0.35">
      <c r="A718" s="92"/>
      <c r="B718" s="93"/>
      <c r="C718" s="93"/>
      <c r="D718" s="93"/>
      <c r="E718" s="85"/>
      <c r="F718" s="85"/>
      <c r="G718" s="168"/>
      <c r="H718" s="129" t="s">
        <v>994</v>
      </c>
      <c r="I718" s="124" t="s">
        <v>995</v>
      </c>
      <c r="J718" s="158"/>
      <c r="K718" s="90"/>
      <c r="L718" s="90"/>
      <c r="M718" s="90"/>
      <c r="N718" s="90"/>
      <c r="O718" s="196"/>
      <c r="P718" s="532"/>
      <c r="Q718" s="159"/>
      <c r="R718" s="609">
        <f t="shared" si="29"/>
        <v>0</v>
      </c>
      <c r="S718" s="372"/>
      <c r="T718" s="134"/>
      <c r="U718" s="60"/>
      <c r="V718" s="61"/>
      <c r="W718" s="156"/>
      <c r="X718" s="157"/>
      <c r="Z718" s="64"/>
      <c r="AA718" s="50">
        <f t="shared" si="30"/>
        <v>0</v>
      </c>
    </row>
    <row r="719" spans="1:27" ht="23.25" hidden="1" x14ac:dyDescent="0.35">
      <c r="A719" s="92"/>
      <c r="B719" s="93"/>
      <c r="C719" s="93"/>
      <c r="D719" s="93"/>
      <c r="E719" s="85"/>
      <c r="F719" s="85"/>
      <c r="G719" s="168"/>
      <c r="H719" s="129" t="s">
        <v>996</v>
      </c>
      <c r="I719" s="124" t="s">
        <v>997</v>
      </c>
      <c r="J719" s="158"/>
      <c r="K719" s="90"/>
      <c r="L719" s="90"/>
      <c r="M719" s="90"/>
      <c r="N719" s="90"/>
      <c r="O719" s="196"/>
      <c r="P719" s="532"/>
      <c r="Q719" s="159"/>
      <c r="R719" s="609">
        <f t="shared" si="29"/>
        <v>0</v>
      </c>
      <c r="S719" s="372"/>
      <c r="T719" s="134"/>
      <c r="U719" s="60"/>
      <c r="V719" s="61"/>
      <c r="W719" s="156"/>
      <c r="X719" s="157"/>
      <c r="Z719" s="64"/>
      <c r="AA719" s="50">
        <f t="shared" si="30"/>
        <v>0</v>
      </c>
    </row>
    <row r="720" spans="1:27" ht="23.25" hidden="1" x14ac:dyDescent="0.35">
      <c r="A720" s="92"/>
      <c r="B720" s="93"/>
      <c r="C720" s="93"/>
      <c r="D720" s="93"/>
      <c r="E720" s="85"/>
      <c r="F720" s="85"/>
      <c r="G720" s="168"/>
      <c r="H720" s="129" t="s">
        <v>996</v>
      </c>
      <c r="I720" s="124" t="s">
        <v>998</v>
      </c>
      <c r="J720" s="158"/>
      <c r="K720" s="90"/>
      <c r="L720" s="90"/>
      <c r="M720" s="90"/>
      <c r="N720" s="90"/>
      <c r="O720" s="196"/>
      <c r="P720" s="532"/>
      <c r="Q720" s="159"/>
      <c r="R720" s="609">
        <f t="shared" si="29"/>
        <v>0</v>
      </c>
      <c r="S720" s="372"/>
      <c r="T720" s="134"/>
      <c r="U720" s="60"/>
      <c r="V720" s="61"/>
      <c r="W720" s="156"/>
      <c r="X720" s="157"/>
      <c r="Z720" s="64"/>
      <c r="AA720" s="50">
        <f t="shared" si="30"/>
        <v>0</v>
      </c>
    </row>
    <row r="721" spans="1:27" ht="23.25" hidden="1" x14ac:dyDescent="0.35">
      <c r="A721" s="92"/>
      <c r="B721" s="93"/>
      <c r="C721" s="93"/>
      <c r="D721" s="93"/>
      <c r="E721" s="85"/>
      <c r="F721" s="85"/>
      <c r="G721" s="168"/>
      <c r="H721" s="129" t="s">
        <v>996</v>
      </c>
      <c r="I721" s="124" t="s">
        <v>999</v>
      </c>
      <c r="J721" s="158"/>
      <c r="K721" s="90"/>
      <c r="L721" s="90"/>
      <c r="M721" s="90"/>
      <c r="N721" s="90"/>
      <c r="O721" s="196"/>
      <c r="P721" s="532"/>
      <c r="Q721" s="159"/>
      <c r="R721" s="609">
        <f t="shared" si="29"/>
        <v>0</v>
      </c>
      <c r="S721" s="372"/>
      <c r="T721" s="134"/>
      <c r="U721" s="60"/>
      <c r="V721" s="61"/>
      <c r="W721" s="136"/>
      <c r="X721" s="137"/>
      <c r="Z721" s="64"/>
      <c r="AA721" s="50">
        <f t="shared" si="30"/>
        <v>0</v>
      </c>
    </row>
    <row r="722" spans="1:27" ht="23.25" hidden="1" x14ac:dyDescent="0.35">
      <c r="A722" s="92"/>
      <c r="B722" s="93"/>
      <c r="C722" s="93"/>
      <c r="D722" s="93"/>
      <c r="E722" s="85"/>
      <c r="F722" s="85"/>
      <c r="G722" s="168"/>
      <c r="H722" s="129" t="s">
        <v>1000</v>
      </c>
      <c r="I722" s="124" t="s">
        <v>1001</v>
      </c>
      <c r="J722" s="158"/>
      <c r="K722" s="90"/>
      <c r="L722" s="90"/>
      <c r="M722" s="90"/>
      <c r="N722" s="90"/>
      <c r="O722" s="196"/>
      <c r="P722" s="532"/>
      <c r="Q722" s="159"/>
      <c r="R722" s="609">
        <f t="shared" ref="R722:R785" si="31">+N722+Q722-L722</f>
        <v>0</v>
      </c>
      <c r="S722" s="372"/>
      <c r="T722" s="134"/>
      <c r="U722" s="60"/>
      <c r="V722" s="61"/>
      <c r="W722" s="156"/>
      <c r="X722" s="157"/>
      <c r="Z722" s="64"/>
      <c r="AA722" s="50">
        <f t="shared" si="30"/>
        <v>0</v>
      </c>
    </row>
    <row r="723" spans="1:27" ht="23.25" hidden="1" x14ac:dyDescent="0.35">
      <c r="A723" s="92"/>
      <c r="B723" s="93"/>
      <c r="C723" s="93"/>
      <c r="D723" s="93"/>
      <c r="E723" s="85"/>
      <c r="F723" s="85"/>
      <c r="G723" s="168"/>
      <c r="H723" s="129" t="s">
        <v>1002</v>
      </c>
      <c r="I723" s="124" t="s">
        <v>1003</v>
      </c>
      <c r="J723" s="158"/>
      <c r="K723" s="90"/>
      <c r="L723" s="90"/>
      <c r="M723" s="90"/>
      <c r="N723" s="90"/>
      <c r="O723" s="196"/>
      <c r="P723" s="532"/>
      <c r="Q723" s="159"/>
      <c r="R723" s="609">
        <f t="shared" si="31"/>
        <v>0</v>
      </c>
      <c r="S723" s="372"/>
      <c r="T723" s="134"/>
      <c r="U723" s="60"/>
      <c r="V723" s="61"/>
      <c r="W723" s="156"/>
      <c r="X723" s="157"/>
      <c r="Z723" s="64"/>
      <c r="AA723" s="50">
        <f t="shared" si="30"/>
        <v>0</v>
      </c>
    </row>
    <row r="724" spans="1:27" ht="23.25" hidden="1" x14ac:dyDescent="0.35">
      <c r="A724" s="92"/>
      <c r="B724" s="93"/>
      <c r="C724" s="93"/>
      <c r="D724" s="93"/>
      <c r="E724" s="85"/>
      <c r="F724" s="85"/>
      <c r="G724" s="168"/>
      <c r="H724" s="129" t="s">
        <v>1004</v>
      </c>
      <c r="I724" s="124" t="s">
        <v>1005</v>
      </c>
      <c r="J724" s="158"/>
      <c r="K724" s="90"/>
      <c r="L724" s="90"/>
      <c r="M724" s="90"/>
      <c r="N724" s="90"/>
      <c r="O724" s="196"/>
      <c r="P724" s="532"/>
      <c r="Q724" s="159"/>
      <c r="R724" s="609">
        <f t="shared" si="31"/>
        <v>0</v>
      </c>
      <c r="S724" s="372"/>
      <c r="T724" s="134"/>
      <c r="U724" s="60"/>
      <c r="V724" s="61"/>
      <c r="W724" s="136"/>
      <c r="X724" s="137"/>
      <c r="Z724" s="64"/>
      <c r="AA724" s="50">
        <f t="shared" si="30"/>
        <v>0</v>
      </c>
    </row>
    <row r="725" spans="1:27" ht="23.25" hidden="1" x14ac:dyDescent="0.35">
      <c r="A725" s="92"/>
      <c r="B725" s="93"/>
      <c r="C725" s="93"/>
      <c r="D725" s="93"/>
      <c r="E725" s="85"/>
      <c r="F725" s="85"/>
      <c r="G725" s="168"/>
      <c r="H725" s="129" t="s">
        <v>1006</v>
      </c>
      <c r="I725" s="124" t="s">
        <v>1007</v>
      </c>
      <c r="J725" s="158"/>
      <c r="K725" s="90"/>
      <c r="L725" s="90"/>
      <c r="M725" s="90"/>
      <c r="N725" s="90"/>
      <c r="O725" s="196"/>
      <c r="P725" s="532"/>
      <c r="Q725" s="159"/>
      <c r="R725" s="609">
        <f t="shared" si="31"/>
        <v>0</v>
      </c>
      <c r="S725" s="372"/>
      <c r="T725" s="134"/>
      <c r="U725" s="60"/>
      <c r="V725" s="61"/>
      <c r="W725" s="156"/>
      <c r="X725" s="157"/>
      <c r="Z725" s="64"/>
      <c r="AA725" s="50">
        <f t="shared" si="30"/>
        <v>0</v>
      </c>
    </row>
    <row r="726" spans="1:27" ht="23.25" hidden="1" x14ac:dyDescent="0.35">
      <c r="A726" s="92"/>
      <c r="B726" s="93"/>
      <c r="C726" s="93"/>
      <c r="D726" s="93"/>
      <c r="E726" s="85"/>
      <c r="F726" s="85"/>
      <c r="G726" s="168"/>
      <c r="H726" s="129" t="s">
        <v>1006</v>
      </c>
      <c r="I726" s="124" t="s">
        <v>1008</v>
      </c>
      <c r="J726" s="158"/>
      <c r="K726" s="90"/>
      <c r="L726" s="90"/>
      <c r="M726" s="90"/>
      <c r="N726" s="90"/>
      <c r="O726" s="196"/>
      <c r="P726" s="532"/>
      <c r="Q726" s="159"/>
      <c r="R726" s="609">
        <f t="shared" si="31"/>
        <v>0</v>
      </c>
      <c r="S726" s="372"/>
      <c r="T726" s="134"/>
      <c r="U726" s="60"/>
      <c r="V726" s="61"/>
      <c r="W726" s="136"/>
      <c r="X726" s="137"/>
      <c r="Z726" s="64"/>
      <c r="AA726" s="50">
        <f t="shared" si="30"/>
        <v>0</v>
      </c>
    </row>
    <row r="727" spans="1:27" ht="23.25" hidden="1" x14ac:dyDescent="0.35">
      <c r="A727" s="92"/>
      <c r="B727" s="93"/>
      <c r="C727" s="93"/>
      <c r="D727" s="93"/>
      <c r="E727" s="85"/>
      <c r="F727" s="85"/>
      <c r="G727" s="168"/>
      <c r="H727" s="129" t="s">
        <v>1009</v>
      </c>
      <c r="I727" s="124" t="s">
        <v>1010</v>
      </c>
      <c r="J727" s="158"/>
      <c r="K727" s="90"/>
      <c r="L727" s="90"/>
      <c r="M727" s="90"/>
      <c r="N727" s="90"/>
      <c r="O727" s="196"/>
      <c r="P727" s="532"/>
      <c r="Q727" s="159"/>
      <c r="R727" s="609">
        <f t="shared" si="31"/>
        <v>0</v>
      </c>
      <c r="S727" s="372"/>
      <c r="T727" s="134"/>
      <c r="U727" s="60"/>
      <c r="V727" s="61"/>
      <c r="W727" s="156"/>
      <c r="X727" s="157"/>
      <c r="Z727" s="64"/>
      <c r="AA727" s="50">
        <f t="shared" si="30"/>
        <v>0</v>
      </c>
    </row>
    <row r="728" spans="1:27" ht="23.25" hidden="1" x14ac:dyDescent="0.35">
      <c r="A728" s="92"/>
      <c r="B728" s="93"/>
      <c r="C728" s="93"/>
      <c r="D728" s="93"/>
      <c r="E728" s="85"/>
      <c r="F728" s="85"/>
      <c r="G728" s="168"/>
      <c r="H728" s="129" t="s">
        <v>1011</v>
      </c>
      <c r="I728" s="124" t="s">
        <v>1012</v>
      </c>
      <c r="J728" s="158"/>
      <c r="K728" s="90"/>
      <c r="L728" s="90"/>
      <c r="M728" s="90"/>
      <c r="N728" s="90"/>
      <c r="O728" s="196"/>
      <c r="P728" s="532"/>
      <c r="Q728" s="159"/>
      <c r="R728" s="609">
        <f t="shared" si="31"/>
        <v>0</v>
      </c>
      <c r="S728" s="372"/>
      <c r="T728" s="134"/>
      <c r="U728" s="60"/>
      <c r="V728" s="61"/>
      <c r="W728" s="156"/>
      <c r="X728" s="157"/>
      <c r="Z728" s="64"/>
      <c r="AA728" s="50">
        <f t="shared" si="30"/>
        <v>0</v>
      </c>
    </row>
    <row r="729" spans="1:27" ht="23.25" hidden="1" x14ac:dyDescent="0.35">
      <c r="A729" s="92"/>
      <c r="B729" s="93"/>
      <c r="C729" s="93"/>
      <c r="D729" s="93"/>
      <c r="E729" s="85"/>
      <c r="F729" s="85"/>
      <c r="G729" s="168"/>
      <c r="H729" s="129" t="s">
        <v>866</v>
      </c>
      <c r="I729" s="124" t="s">
        <v>1013</v>
      </c>
      <c r="J729" s="158"/>
      <c r="K729" s="90"/>
      <c r="L729" s="90"/>
      <c r="M729" s="90"/>
      <c r="N729" s="90"/>
      <c r="O729" s="196"/>
      <c r="P729" s="532"/>
      <c r="Q729" s="159"/>
      <c r="R729" s="609">
        <f t="shared" si="31"/>
        <v>0</v>
      </c>
      <c r="S729" s="372"/>
      <c r="T729" s="134"/>
      <c r="U729" s="60"/>
      <c r="V729" s="61"/>
      <c r="W729" s="156"/>
      <c r="X729" s="157"/>
      <c r="Z729" s="64"/>
      <c r="AA729" s="50">
        <f t="shared" si="30"/>
        <v>0</v>
      </c>
    </row>
    <row r="730" spans="1:27" ht="23.25" hidden="1" x14ac:dyDescent="0.35">
      <c r="A730" s="92"/>
      <c r="B730" s="93"/>
      <c r="C730" s="93"/>
      <c r="D730" s="93"/>
      <c r="E730" s="85"/>
      <c r="F730" s="85"/>
      <c r="G730" s="168"/>
      <c r="H730" s="129" t="s">
        <v>1014</v>
      </c>
      <c r="I730" s="124" t="s">
        <v>1015</v>
      </c>
      <c r="J730" s="158"/>
      <c r="K730" s="90"/>
      <c r="L730" s="90"/>
      <c r="M730" s="90"/>
      <c r="N730" s="90"/>
      <c r="O730" s="196"/>
      <c r="P730" s="532"/>
      <c r="Q730" s="159"/>
      <c r="R730" s="609">
        <f t="shared" si="31"/>
        <v>0</v>
      </c>
      <c r="S730" s="372"/>
      <c r="T730" s="134"/>
      <c r="U730" s="60"/>
      <c r="V730" s="61"/>
      <c r="W730" s="156"/>
      <c r="X730" s="157"/>
      <c r="Z730" s="64"/>
      <c r="AA730" s="50">
        <f t="shared" si="30"/>
        <v>0</v>
      </c>
    </row>
    <row r="731" spans="1:27" ht="23.25" hidden="1" x14ac:dyDescent="0.35">
      <c r="A731" s="92"/>
      <c r="B731" s="93"/>
      <c r="C731" s="93"/>
      <c r="D731" s="93"/>
      <c r="E731" s="85"/>
      <c r="F731" s="85"/>
      <c r="G731" s="168"/>
      <c r="H731" s="129" t="s">
        <v>1014</v>
      </c>
      <c r="I731" s="124" t="s">
        <v>1016</v>
      </c>
      <c r="J731" s="158"/>
      <c r="K731" s="90"/>
      <c r="L731" s="90"/>
      <c r="M731" s="90"/>
      <c r="N731" s="90"/>
      <c r="O731" s="196"/>
      <c r="P731" s="532"/>
      <c r="Q731" s="159"/>
      <c r="R731" s="609">
        <f t="shared" si="31"/>
        <v>0</v>
      </c>
      <c r="S731" s="372"/>
      <c r="T731" s="134"/>
      <c r="U731" s="60"/>
      <c r="V731" s="61"/>
      <c r="W731" s="156"/>
      <c r="X731" s="157"/>
      <c r="Z731" s="64"/>
      <c r="AA731" s="50">
        <f t="shared" si="30"/>
        <v>0</v>
      </c>
    </row>
    <row r="732" spans="1:27" ht="23.25" hidden="1" x14ac:dyDescent="0.35">
      <c r="A732" s="92"/>
      <c r="B732" s="93"/>
      <c r="C732" s="93"/>
      <c r="D732" s="93"/>
      <c r="E732" s="85"/>
      <c r="F732" s="85"/>
      <c r="G732" s="168"/>
      <c r="H732" s="129" t="s">
        <v>1014</v>
      </c>
      <c r="I732" s="124" t="s">
        <v>1017</v>
      </c>
      <c r="J732" s="158"/>
      <c r="K732" s="90"/>
      <c r="L732" s="90"/>
      <c r="M732" s="90"/>
      <c r="N732" s="90"/>
      <c r="O732" s="196"/>
      <c r="P732" s="532"/>
      <c r="Q732" s="159"/>
      <c r="R732" s="609">
        <f t="shared" si="31"/>
        <v>0</v>
      </c>
      <c r="S732" s="372"/>
      <c r="T732" s="134"/>
      <c r="U732" s="60"/>
      <c r="V732" s="61"/>
      <c r="W732" s="156"/>
      <c r="X732" s="157"/>
      <c r="Z732" s="64"/>
      <c r="AA732" s="50">
        <f t="shared" si="30"/>
        <v>0</v>
      </c>
    </row>
    <row r="733" spans="1:27" ht="23.25" hidden="1" x14ac:dyDescent="0.35">
      <c r="A733" s="92"/>
      <c r="B733" s="93"/>
      <c r="C733" s="93"/>
      <c r="D733" s="93"/>
      <c r="E733" s="85"/>
      <c r="F733" s="85"/>
      <c r="G733" s="168"/>
      <c r="H733" s="129" t="s">
        <v>1014</v>
      </c>
      <c r="I733" s="124" t="s">
        <v>1018</v>
      </c>
      <c r="J733" s="158"/>
      <c r="K733" s="90"/>
      <c r="L733" s="90"/>
      <c r="M733" s="90"/>
      <c r="N733" s="90"/>
      <c r="O733" s="196"/>
      <c r="P733" s="532"/>
      <c r="Q733" s="159"/>
      <c r="R733" s="609">
        <f t="shared" si="31"/>
        <v>0</v>
      </c>
      <c r="S733" s="372"/>
      <c r="T733" s="134"/>
      <c r="U733" s="60"/>
      <c r="V733" s="61"/>
      <c r="W733" s="156"/>
      <c r="X733" s="157"/>
      <c r="Z733" s="64"/>
      <c r="AA733" s="50">
        <f t="shared" si="30"/>
        <v>0</v>
      </c>
    </row>
    <row r="734" spans="1:27" ht="23.25" hidden="1" x14ac:dyDescent="0.35">
      <c r="A734" s="92"/>
      <c r="B734" s="93"/>
      <c r="C734" s="93"/>
      <c r="D734" s="93"/>
      <c r="E734" s="85"/>
      <c r="F734" s="85"/>
      <c r="G734" s="168"/>
      <c r="H734" s="129" t="s">
        <v>1014</v>
      </c>
      <c r="I734" s="124" t="s">
        <v>1019</v>
      </c>
      <c r="J734" s="158"/>
      <c r="K734" s="90"/>
      <c r="L734" s="90"/>
      <c r="M734" s="90"/>
      <c r="N734" s="90"/>
      <c r="O734" s="196"/>
      <c r="P734" s="532"/>
      <c r="Q734" s="159"/>
      <c r="R734" s="609">
        <f t="shared" si="31"/>
        <v>0</v>
      </c>
      <c r="S734" s="372"/>
      <c r="T734" s="134"/>
      <c r="U734" s="60"/>
      <c r="V734" s="61"/>
      <c r="W734" s="136"/>
      <c r="X734" s="137"/>
      <c r="Z734" s="64"/>
      <c r="AA734" s="50">
        <f t="shared" si="30"/>
        <v>0</v>
      </c>
    </row>
    <row r="735" spans="1:27" ht="23.25" hidden="1" x14ac:dyDescent="0.35">
      <c r="A735" s="92"/>
      <c r="B735" s="93"/>
      <c r="C735" s="93"/>
      <c r="D735" s="93"/>
      <c r="E735" s="85"/>
      <c r="F735" s="85"/>
      <c r="G735" s="168"/>
      <c r="H735" s="129" t="s">
        <v>1014</v>
      </c>
      <c r="I735" s="124" t="s">
        <v>1020</v>
      </c>
      <c r="J735" s="158"/>
      <c r="K735" s="90"/>
      <c r="L735" s="90"/>
      <c r="M735" s="90"/>
      <c r="N735" s="90"/>
      <c r="O735" s="196"/>
      <c r="P735" s="532"/>
      <c r="Q735" s="159"/>
      <c r="R735" s="609">
        <f t="shared" si="31"/>
        <v>0</v>
      </c>
      <c r="S735" s="372"/>
      <c r="T735" s="134"/>
      <c r="U735" s="60"/>
      <c r="V735" s="61"/>
      <c r="W735" s="156"/>
      <c r="X735" s="157"/>
      <c r="Z735" s="64"/>
      <c r="AA735" s="50">
        <f t="shared" si="30"/>
        <v>0</v>
      </c>
    </row>
    <row r="736" spans="1:27" ht="23.25" hidden="1" x14ac:dyDescent="0.35">
      <c r="A736" s="92"/>
      <c r="B736" s="93"/>
      <c r="C736" s="93"/>
      <c r="D736" s="93"/>
      <c r="E736" s="85"/>
      <c r="F736" s="85"/>
      <c r="G736" s="168"/>
      <c r="H736" s="129" t="s">
        <v>1014</v>
      </c>
      <c r="I736" s="124" t="s">
        <v>1021</v>
      </c>
      <c r="J736" s="158"/>
      <c r="K736" s="90"/>
      <c r="L736" s="90"/>
      <c r="M736" s="90"/>
      <c r="N736" s="90"/>
      <c r="O736" s="196"/>
      <c r="P736" s="532"/>
      <c r="Q736" s="159"/>
      <c r="R736" s="609">
        <f t="shared" si="31"/>
        <v>0</v>
      </c>
      <c r="S736" s="372"/>
      <c r="T736" s="134"/>
      <c r="U736" s="60"/>
      <c r="V736" s="61"/>
      <c r="W736" s="136"/>
      <c r="X736" s="137"/>
      <c r="Z736" s="64"/>
      <c r="AA736" s="50">
        <f t="shared" si="30"/>
        <v>0</v>
      </c>
    </row>
    <row r="737" spans="1:27" ht="23.25" hidden="1" x14ac:dyDescent="0.35">
      <c r="A737" s="92"/>
      <c r="B737" s="93"/>
      <c r="C737" s="93"/>
      <c r="D737" s="93"/>
      <c r="E737" s="85"/>
      <c r="F737" s="85"/>
      <c r="G737" s="168"/>
      <c r="H737" s="129" t="s">
        <v>1014</v>
      </c>
      <c r="I737" s="124" t="s">
        <v>1022</v>
      </c>
      <c r="J737" s="158"/>
      <c r="K737" s="90"/>
      <c r="L737" s="90"/>
      <c r="M737" s="90"/>
      <c r="N737" s="90"/>
      <c r="O737" s="196"/>
      <c r="P737" s="532"/>
      <c r="Q737" s="159"/>
      <c r="R737" s="609">
        <f t="shared" si="31"/>
        <v>0</v>
      </c>
      <c r="S737" s="372"/>
      <c r="T737" s="134"/>
      <c r="U737" s="60"/>
      <c r="V737" s="61"/>
      <c r="W737" s="156"/>
      <c r="X737" s="157"/>
      <c r="Z737" s="64"/>
      <c r="AA737" s="50">
        <f t="shared" si="30"/>
        <v>0</v>
      </c>
    </row>
    <row r="738" spans="1:27" ht="23.25" hidden="1" x14ac:dyDescent="0.35">
      <c r="A738" s="92"/>
      <c r="B738" s="93"/>
      <c r="C738" s="93"/>
      <c r="D738" s="93"/>
      <c r="E738" s="85"/>
      <c r="F738" s="85"/>
      <c r="G738" s="168"/>
      <c r="H738" s="129" t="s">
        <v>196</v>
      </c>
      <c r="I738" s="124" t="s">
        <v>1023</v>
      </c>
      <c r="J738" s="158"/>
      <c r="K738" s="90"/>
      <c r="L738" s="90"/>
      <c r="M738" s="90"/>
      <c r="N738" s="90"/>
      <c r="O738" s="196"/>
      <c r="P738" s="532"/>
      <c r="Q738" s="159"/>
      <c r="R738" s="609">
        <f t="shared" si="31"/>
        <v>0</v>
      </c>
      <c r="S738" s="372"/>
      <c r="T738" s="134"/>
      <c r="U738" s="60"/>
      <c r="V738" s="61"/>
      <c r="W738" s="136"/>
      <c r="X738" s="137"/>
      <c r="Z738" s="64"/>
      <c r="AA738" s="50">
        <f t="shared" si="30"/>
        <v>0</v>
      </c>
    </row>
    <row r="739" spans="1:27" ht="23.25" hidden="1" x14ac:dyDescent="0.35">
      <c r="A739" s="92"/>
      <c r="B739" s="93"/>
      <c r="C739" s="93"/>
      <c r="D739" s="93"/>
      <c r="E739" s="85"/>
      <c r="F739" s="85"/>
      <c r="G739" s="168"/>
      <c r="H739" s="129" t="s">
        <v>478</v>
      </c>
      <c r="I739" s="124" t="s">
        <v>1024</v>
      </c>
      <c r="J739" s="158"/>
      <c r="K739" s="90"/>
      <c r="L739" s="90"/>
      <c r="M739" s="90"/>
      <c r="N739" s="90"/>
      <c r="O739" s="196"/>
      <c r="P739" s="532"/>
      <c r="Q739" s="159"/>
      <c r="R739" s="609">
        <f t="shared" si="31"/>
        <v>0</v>
      </c>
      <c r="S739" s="372"/>
      <c r="T739" s="134"/>
      <c r="U739" s="60"/>
      <c r="V739" s="61"/>
      <c r="W739" s="156"/>
      <c r="X739" s="157"/>
      <c r="Z739" s="64"/>
      <c r="AA739" s="50">
        <f t="shared" si="30"/>
        <v>0</v>
      </c>
    </row>
    <row r="740" spans="1:27" ht="23.25" hidden="1" x14ac:dyDescent="0.35">
      <c r="A740" s="92"/>
      <c r="B740" s="93"/>
      <c r="C740" s="93"/>
      <c r="D740" s="93"/>
      <c r="E740" s="85"/>
      <c r="F740" s="85"/>
      <c r="G740" s="168"/>
      <c r="H740" s="129" t="s">
        <v>478</v>
      </c>
      <c r="I740" s="124" t="s">
        <v>1025</v>
      </c>
      <c r="J740" s="158"/>
      <c r="K740" s="90"/>
      <c r="L740" s="90"/>
      <c r="M740" s="90"/>
      <c r="N740" s="90"/>
      <c r="O740" s="196"/>
      <c r="P740" s="532"/>
      <c r="Q740" s="159"/>
      <c r="R740" s="609">
        <f t="shared" si="31"/>
        <v>0</v>
      </c>
      <c r="S740" s="372"/>
      <c r="T740" s="134"/>
      <c r="U740" s="60"/>
      <c r="V740" s="61"/>
      <c r="W740" s="156"/>
      <c r="X740" s="157"/>
      <c r="Z740" s="64"/>
      <c r="AA740" s="50">
        <f t="shared" si="30"/>
        <v>0</v>
      </c>
    </row>
    <row r="741" spans="1:27" ht="23.25" hidden="1" x14ac:dyDescent="0.35">
      <c r="A741" s="92"/>
      <c r="B741" s="93"/>
      <c r="C741" s="93"/>
      <c r="D741" s="93"/>
      <c r="E741" s="85"/>
      <c r="F741" s="85"/>
      <c r="G741" s="168"/>
      <c r="H741" s="129" t="s">
        <v>478</v>
      </c>
      <c r="I741" s="124" t="s">
        <v>1026</v>
      </c>
      <c r="J741" s="158"/>
      <c r="K741" s="90"/>
      <c r="L741" s="90"/>
      <c r="M741" s="90"/>
      <c r="N741" s="90"/>
      <c r="O741" s="196"/>
      <c r="P741" s="532"/>
      <c r="Q741" s="159"/>
      <c r="R741" s="609">
        <f t="shared" si="31"/>
        <v>0</v>
      </c>
      <c r="S741" s="372"/>
      <c r="T741" s="134"/>
      <c r="U741" s="60"/>
      <c r="V741" s="61"/>
      <c r="W741" s="156"/>
      <c r="X741" s="157"/>
      <c r="Z741" s="64"/>
      <c r="AA741" s="50">
        <f t="shared" si="30"/>
        <v>0</v>
      </c>
    </row>
    <row r="742" spans="1:27" ht="23.25" hidden="1" x14ac:dyDescent="0.35">
      <c r="A742" s="92"/>
      <c r="B742" s="93"/>
      <c r="C742" s="93"/>
      <c r="D742" s="93"/>
      <c r="E742" s="85"/>
      <c r="F742" s="85"/>
      <c r="G742" s="168"/>
      <c r="H742" s="129" t="s">
        <v>478</v>
      </c>
      <c r="I742" s="124" t="s">
        <v>1027</v>
      </c>
      <c r="J742" s="158"/>
      <c r="K742" s="90"/>
      <c r="L742" s="90"/>
      <c r="M742" s="90"/>
      <c r="N742" s="90"/>
      <c r="O742" s="196"/>
      <c r="P742" s="532"/>
      <c r="Q742" s="159"/>
      <c r="R742" s="609">
        <f t="shared" si="31"/>
        <v>0</v>
      </c>
      <c r="S742" s="372"/>
      <c r="T742" s="134"/>
      <c r="U742" s="60"/>
      <c r="V742" s="61"/>
      <c r="W742" s="156"/>
      <c r="X742" s="157"/>
      <c r="Z742" s="64"/>
      <c r="AA742" s="50">
        <f t="shared" si="30"/>
        <v>0</v>
      </c>
    </row>
    <row r="743" spans="1:27" ht="23.25" hidden="1" x14ac:dyDescent="0.35">
      <c r="A743" s="92"/>
      <c r="B743" s="93"/>
      <c r="C743" s="93"/>
      <c r="D743" s="93"/>
      <c r="E743" s="85"/>
      <c r="F743" s="85"/>
      <c r="G743" s="168"/>
      <c r="H743" s="129" t="s">
        <v>1028</v>
      </c>
      <c r="I743" s="124" t="s">
        <v>1029</v>
      </c>
      <c r="J743" s="158"/>
      <c r="K743" s="90"/>
      <c r="L743" s="90"/>
      <c r="M743" s="90"/>
      <c r="N743" s="90"/>
      <c r="O743" s="196"/>
      <c r="P743" s="532"/>
      <c r="Q743" s="159"/>
      <c r="R743" s="609">
        <f t="shared" si="31"/>
        <v>0</v>
      </c>
      <c r="S743" s="372"/>
      <c r="T743" s="134"/>
      <c r="U743" s="60"/>
      <c r="V743" s="61"/>
      <c r="W743" s="156"/>
      <c r="X743" s="157"/>
      <c r="Z743" s="64"/>
      <c r="AA743" s="50">
        <f t="shared" si="30"/>
        <v>0</v>
      </c>
    </row>
    <row r="744" spans="1:27" ht="23.25" hidden="1" x14ac:dyDescent="0.35">
      <c r="A744" s="92"/>
      <c r="B744" s="93"/>
      <c r="C744" s="93"/>
      <c r="D744" s="93"/>
      <c r="E744" s="85"/>
      <c r="F744" s="85"/>
      <c r="G744" s="168"/>
      <c r="H744" s="129" t="s">
        <v>1028</v>
      </c>
      <c r="I744" s="124" t="s">
        <v>1030</v>
      </c>
      <c r="J744" s="158"/>
      <c r="K744" s="90"/>
      <c r="L744" s="90"/>
      <c r="M744" s="90"/>
      <c r="N744" s="90"/>
      <c r="O744" s="196"/>
      <c r="P744" s="532"/>
      <c r="Q744" s="159"/>
      <c r="R744" s="609">
        <f t="shared" si="31"/>
        <v>0</v>
      </c>
      <c r="S744" s="372"/>
      <c r="T744" s="134"/>
      <c r="U744" s="60"/>
      <c r="V744" s="61"/>
      <c r="W744" s="156"/>
      <c r="X744" s="157"/>
      <c r="Z744" s="64"/>
      <c r="AA744" s="50">
        <f t="shared" si="30"/>
        <v>0</v>
      </c>
    </row>
    <row r="745" spans="1:27" ht="23.25" hidden="1" x14ac:dyDescent="0.35">
      <c r="A745" s="92"/>
      <c r="B745" s="93"/>
      <c r="C745" s="93"/>
      <c r="D745" s="93"/>
      <c r="E745" s="85"/>
      <c r="F745" s="85"/>
      <c r="G745" s="168"/>
      <c r="H745" s="129" t="s">
        <v>1028</v>
      </c>
      <c r="I745" s="124" t="s">
        <v>1031</v>
      </c>
      <c r="J745" s="158"/>
      <c r="K745" s="90"/>
      <c r="L745" s="90"/>
      <c r="M745" s="90"/>
      <c r="N745" s="90"/>
      <c r="O745" s="196"/>
      <c r="P745" s="532"/>
      <c r="Q745" s="159"/>
      <c r="R745" s="609">
        <f t="shared" si="31"/>
        <v>0</v>
      </c>
      <c r="S745" s="372"/>
      <c r="T745" s="134"/>
      <c r="U745" s="60"/>
      <c r="V745" s="61"/>
      <c r="W745" s="156"/>
      <c r="X745" s="157"/>
      <c r="Z745" s="64"/>
      <c r="AA745" s="50">
        <f t="shared" si="30"/>
        <v>0</v>
      </c>
    </row>
    <row r="746" spans="1:27" ht="23.25" hidden="1" x14ac:dyDescent="0.35">
      <c r="A746" s="92"/>
      <c r="B746" s="93"/>
      <c r="C746" s="93"/>
      <c r="D746" s="93"/>
      <c r="E746" s="85"/>
      <c r="F746" s="85"/>
      <c r="G746" s="168"/>
      <c r="H746" s="129" t="s">
        <v>1032</v>
      </c>
      <c r="I746" s="124" t="s">
        <v>1033</v>
      </c>
      <c r="J746" s="158"/>
      <c r="K746" s="90"/>
      <c r="L746" s="90"/>
      <c r="M746" s="90"/>
      <c r="N746" s="90"/>
      <c r="O746" s="196"/>
      <c r="P746" s="532"/>
      <c r="Q746" s="159"/>
      <c r="R746" s="609">
        <f t="shared" si="31"/>
        <v>0</v>
      </c>
      <c r="S746" s="372"/>
      <c r="T746" s="134"/>
      <c r="U746" s="60"/>
      <c r="V746" s="61"/>
      <c r="W746" s="136"/>
      <c r="X746" s="137"/>
      <c r="Z746" s="64"/>
      <c r="AA746" s="50">
        <f t="shared" si="30"/>
        <v>0</v>
      </c>
    </row>
    <row r="747" spans="1:27" ht="23.25" hidden="1" x14ac:dyDescent="0.35">
      <c r="A747" s="92"/>
      <c r="B747" s="93"/>
      <c r="C747" s="93"/>
      <c r="D747" s="93"/>
      <c r="E747" s="85"/>
      <c r="F747" s="85"/>
      <c r="G747" s="168"/>
      <c r="H747" s="129" t="s">
        <v>1034</v>
      </c>
      <c r="I747" s="124" t="s">
        <v>1035</v>
      </c>
      <c r="J747" s="158"/>
      <c r="K747" s="90"/>
      <c r="L747" s="90"/>
      <c r="M747" s="90"/>
      <c r="N747" s="90"/>
      <c r="O747" s="196"/>
      <c r="P747" s="532"/>
      <c r="Q747" s="159"/>
      <c r="R747" s="609">
        <f t="shared" si="31"/>
        <v>0</v>
      </c>
      <c r="S747" s="372"/>
      <c r="T747" s="134"/>
      <c r="U747" s="60"/>
      <c r="V747" s="61"/>
      <c r="W747" s="156"/>
      <c r="X747" s="157"/>
      <c r="Z747" s="64"/>
      <c r="AA747" s="50">
        <f t="shared" si="30"/>
        <v>0</v>
      </c>
    </row>
    <row r="748" spans="1:27" ht="23.25" hidden="1" x14ac:dyDescent="0.35">
      <c r="A748" s="92"/>
      <c r="B748" s="93"/>
      <c r="C748" s="93"/>
      <c r="D748" s="93"/>
      <c r="E748" s="85"/>
      <c r="F748" s="85"/>
      <c r="G748" s="168"/>
      <c r="H748" s="129" t="s">
        <v>1034</v>
      </c>
      <c r="I748" s="124" t="s">
        <v>1036</v>
      </c>
      <c r="J748" s="158"/>
      <c r="K748" s="90"/>
      <c r="L748" s="90"/>
      <c r="M748" s="90"/>
      <c r="N748" s="90"/>
      <c r="O748" s="196"/>
      <c r="P748" s="532"/>
      <c r="Q748" s="159"/>
      <c r="R748" s="609">
        <f t="shared" si="31"/>
        <v>0</v>
      </c>
      <c r="S748" s="372"/>
      <c r="T748" s="134"/>
      <c r="U748" s="60"/>
      <c r="V748" s="61"/>
      <c r="W748" s="136"/>
      <c r="X748" s="137"/>
      <c r="Z748" s="64"/>
      <c r="AA748" s="50">
        <f t="shared" si="30"/>
        <v>0</v>
      </c>
    </row>
    <row r="749" spans="1:27" ht="23.25" hidden="1" x14ac:dyDescent="0.35">
      <c r="A749" s="92"/>
      <c r="B749" s="93"/>
      <c r="C749" s="93"/>
      <c r="D749" s="93"/>
      <c r="E749" s="85"/>
      <c r="F749" s="85"/>
      <c r="G749" s="168"/>
      <c r="H749" s="129" t="s">
        <v>1034</v>
      </c>
      <c r="I749" s="124" t="s">
        <v>1037</v>
      </c>
      <c r="J749" s="158"/>
      <c r="K749" s="90"/>
      <c r="L749" s="90"/>
      <c r="M749" s="90"/>
      <c r="N749" s="90"/>
      <c r="O749" s="196"/>
      <c r="P749" s="532"/>
      <c r="Q749" s="159"/>
      <c r="R749" s="609">
        <f t="shared" si="31"/>
        <v>0</v>
      </c>
      <c r="S749" s="372"/>
      <c r="T749" s="134"/>
      <c r="U749" s="60"/>
      <c r="V749" s="61"/>
      <c r="W749" s="156"/>
      <c r="X749" s="157"/>
      <c r="Z749" s="64"/>
      <c r="AA749" s="50">
        <f t="shared" si="30"/>
        <v>0</v>
      </c>
    </row>
    <row r="750" spans="1:27" ht="23.25" hidden="1" x14ac:dyDescent="0.35">
      <c r="A750" s="92"/>
      <c r="B750" s="93"/>
      <c r="C750" s="93"/>
      <c r="D750" s="93"/>
      <c r="E750" s="85"/>
      <c r="F750" s="85"/>
      <c r="G750" s="168"/>
      <c r="H750" s="129" t="s">
        <v>964</v>
      </c>
      <c r="I750" s="124" t="s">
        <v>1038</v>
      </c>
      <c r="J750" s="158"/>
      <c r="K750" s="90"/>
      <c r="L750" s="90"/>
      <c r="M750" s="90"/>
      <c r="N750" s="90"/>
      <c r="O750" s="196"/>
      <c r="P750" s="532"/>
      <c r="Q750" s="159"/>
      <c r="R750" s="609">
        <f t="shared" si="31"/>
        <v>0</v>
      </c>
      <c r="S750" s="372"/>
      <c r="T750" s="134"/>
      <c r="U750" s="60"/>
      <c r="V750" s="61"/>
      <c r="W750" s="136"/>
      <c r="X750" s="137"/>
      <c r="Z750" s="64"/>
      <c r="AA750" s="50">
        <f t="shared" si="30"/>
        <v>0</v>
      </c>
    </row>
    <row r="751" spans="1:27" ht="23.25" hidden="1" x14ac:dyDescent="0.35">
      <c r="A751" s="92"/>
      <c r="B751" s="93"/>
      <c r="C751" s="93"/>
      <c r="D751" s="93"/>
      <c r="E751" s="85"/>
      <c r="F751" s="85"/>
      <c r="G751" s="168"/>
      <c r="H751" s="129" t="s">
        <v>1039</v>
      </c>
      <c r="I751" s="124" t="s">
        <v>1040</v>
      </c>
      <c r="J751" s="158"/>
      <c r="K751" s="90"/>
      <c r="L751" s="90"/>
      <c r="M751" s="90"/>
      <c r="N751" s="90"/>
      <c r="O751" s="196"/>
      <c r="P751" s="532"/>
      <c r="Q751" s="159"/>
      <c r="R751" s="609">
        <f t="shared" si="31"/>
        <v>0</v>
      </c>
      <c r="S751" s="372"/>
      <c r="T751" s="134"/>
      <c r="U751" s="60"/>
      <c r="V751" s="61"/>
      <c r="W751" s="156"/>
      <c r="X751" s="157"/>
      <c r="Z751" s="64"/>
      <c r="AA751" s="50">
        <f t="shared" si="30"/>
        <v>0</v>
      </c>
    </row>
    <row r="752" spans="1:27" ht="23.25" hidden="1" x14ac:dyDescent="0.35">
      <c r="A752" s="92"/>
      <c r="B752" s="93"/>
      <c r="C752" s="93"/>
      <c r="D752" s="93"/>
      <c r="E752" s="85"/>
      <c r="F752" s="85"/>
      <c r="G752" s="168"/>
      <c r="H752" s="129" t="s">
        <v>964</v>
      </c>
      <c r="I752" s="124" t="s">
        <v>1041</v>
      </c>
      <c r="J752" s="158"/>
      <c r="K752" s="90"/>
      <c r="L752" s="90"/>
      <c r="M752" s="90"/>
      <c r="N752" s="90"/>
      <c r="O752" s="196"/>
      <c r="P752" s="532"/>
      <c r="Q752" s="159"/>
      <c r="R752" s="609">
        <f t="shared" si="31"/>
        <v>0</v>
      </c>
      <c r="S752" s="372"/>
      <c r="T752" s="134"/>
      <c r="U752" s="60"/>
      <c r="V752" s="61"/>
      <c r="W752" s="156"/>
      <c r="X752" s="157"/>
      <c r="Z752" s="64"/>
      <c r="AA752" s="50">
        <f t="shared" si="30"/>
        <v>0</v>
      </c>
    </row>
    <row r="753" spans="1:27" ht="23.25" hidden="1" x14ac:dyDescent="0.35">
      <c r="A753" s="92"/>
      <c r="B753" s="93"/>
      <c r="C753" s="93"/>
      <c r="D753" s="93"/>
      <c r="E753" s="85"/>
      <c r="F753" s="85"/>
      <c r="G753" s="168"/>
      <c r="H753" s="129" t="s">
        <v>964</v>
      </c>
      <c r="I753" s="124" t="s">
        <v>1042</v>
      </c>
      <c r="J753" s="158"/>
      <c r="K753" s="90"/>
      <c r="L753" s="90"/>
      <c r="M753" s="90"/>
      <c r="N753" s="90"/>
      <c r="O753" s="196"/>
      <c r="P753" s="532"/>
      <c r="Q753" s="159"/>
      <c r="R753" s="609">
        <f t="shared" si="31"/>
        <v>0</v>
      </c>
      <c r="S753" s="372"/>
      <c r="T753" s="134"/>
      <c r="U753" s="60"/>
      <c r="V753" s="61"/>
      <c r="W753" s="156"/>
      <c r="X753" s="157"/>
      <c r="Z753" s="64"/>
      <c r="AA753" s="50">
        <f t="shared" si="30"/>
        <v>0</v>
      </c>
    </row>
    <row r="754" spans="1:27" ht="23.25" hidden="1" x14ac:dyDescent="0.35">
      <c r="A754" s="92"/>
      <c r="B754" s="93"/>
      <c r="C754" s="93"/>
      <c r="D754" s="93"/>
      <c r="E754" s="85"/>
      <c r="F754" s="85"/>
      <c r="G754" s="168"/>
      <c r="H754" s="129" t="s">
        <v>964</v>
      </c>
      <c r="I754" s="124" t="s">
        <v>1043</v>
      </c>
      <c r="J754" s="158"/>
      <c r="K754" s="90"/>
      <c r="L754" s="90"/>
      <c r="M754" s="90"/>
      <c r="N754" s="90"/>
      <c r="O754" s="196"/>
      <c r="P754" s="532"/>
      <c r="Q754" s="159"/>
      <c r="R754" s="609">
        <f t="shared" si="31"/>
        <v>0</v>
      </c>
      <c r="S754" s="372"/>
      <c r="T754" s="134"/>
      <c r="U754" s="60"/>
      <c r="V754" s="61"/>
      <c r="W754" s="156"/>
      <c r="X754" s="157"/>
      <c r="Z754" s="64"/>
      <c r="AA754" s="50">
        <f t="shared" si="30"/>
        <v>0</v>
      </c>
    </row>
    <row r="755" spans="1:27" ht="23.25" hidden="1" x14ac:dyDescent="0.35">
      <c r="A755" s="92"/>
      <c r="B755" s="93"/>
      <c r="C755" s="93"/>
      <c r="D755" s="93"/>
      <c r="E755" s="85"/>
      <c r="F755" s="85"/>
      <c r="G755" s="168"/>
      <c r="H755" s="129" t="s">
        <v>964</v>
      </c>
      <c r="I755" s="124" t="s">
        <v>1044</v>
      </c>
      <c r="J755" s="158"/>
      <c r="K755" s="90"/>
      <c r="L755" s="90"/>
      <c r="M755" s="90"/>
      <c r="N755" s="90"/>
      <c r="O755" s="196"/>
      <c r="P755" s="532"/>
      <c r="Q755" s="159"/>
      <c r="R755" s="609">
        <f t="shared" si="31"/>
        <v>0</v>
      </c>
      <c r="S755" s="372"/>
      <c r="T755" s="134"/>
      <c r="U755" s="60"/>
      <c r="V755" s="61"/>
      <c r="W755" s="156"/>
      <c r="X755" s="157"/>
      <c r="Z755" s="64"/>
      <c r="AA755" s="50">
        <f t="shared" si="30"/>
        <v>0</v>
      </c>
    </row>
    <row r="756" spans="1:27" ht="23.25" hidden="1" x14ac:dyDescent="0.35">
      <c r="A756" s="92"/>
      <c r="B756" s="93"/>
      <c r="C756" s="93"/>
      <c r="D756" s="93"/>
      <c r="E756" s="85"/>
      <c r="F756" s="85"/>
      <c r="G756" s="168"/>
      <c r="H756" s="129" t="s">
        <v>478</v>
      </c>
      <c r="I756" s="124" t="s">
        <v>1045</v>
      </c>
      <c r="J756" s="158"/>
      <c r="K756" s="90"/>
      <c r="L756" s="90"/>
      <c r="M756" s="90"/>
      <c r="N756" s="90"/>
      <c r="O756" s="196"/>
      <c r="P756" s="532"/>
      <c r="Q756" s="159"/>
      <c r="R756" s="609">
        <f t="shared" si="31"/>
        <v>0</v>
      </c>
      <c r="S756" s="372"/>
      <c r="T756" s="134"/>
      <c r="U756" s="44"/>
      <c r="V756" s="61"/>
      <c r="W756" s="156"/>
      <c r="X756" s="157"/>
      <c r="Z756" s="64"/>
      <c r="AA756" s="50">
        <f t="shared" si="30"/>
        <v>0</v>
      </c>
    </row>
    <row r="757" spans="1:27" ht="23.25" hidden="1" x14ac:dyDescent="0.35">
      <c r="A757" s="92"/>
      <c r="B757" s="93"/>
      <c r="C757" s="93"/>
      <c r="D757" s="93"/>
      <c r="E757" s="85"/>
      <c r="F757" s="85"/>
      <c r="G757" s="168"/>
      <c r="H757" s="129" t="s">
        <v>1046</v>
      </c>
      <c r="I757" s="124" t="s">
        <v>1047</v>
      </c>
      <c r="J757" s="158"/>
      <c r="K757" s="90"/>
      <c r="L757" s="90"/>
      <c r="M757" s="90"/>
      <c r="N757" s="90"/>
      <c r="O757" s="196"/>
      <c r="P757" s="532"/>
      <c r="Q757" s="159"/>
      <c r="R757" s="609">
        <f t="shared" si="31"/>
        <v>0</v>
      </c>
      <c r="S757" s="372"/>
      <c r="T757" s="134"/>
      <c r="U757" s="60"/>
      <c r="V757" s="61"/>
      <c r="W757" s="156"/>
      <c r="X757" s="157"/>
      <c r="Z757" s="64"/>
      <c r="AA757" s="50">
        <f t="shared" si="30"/>
        <v>0</v>
      </c>
    </row>
    <row r="758" spans="1:27" ht="23.25" hidden="1" x14ac:dyDescent="0.35">
      <c r="A758" s="92"/>
      <c r="B758" s="93"/>
      <c r="C758" s="93"/>
      <c r="D758" s="93"/>
      <c r="E758" s="85"/>
      <c r="F758" s="85"/>
      <c r="G758" s="168"/>
      <c r="H758" s="129" t="s">
        <v>1048</v>
      </c>
      <c r="I758" s="124" t="s">
        <v>1049</v>
      </c>
      <c r="J758" s="158"/>
      <c r="K758" s="90"/>
      <c r="L758" s="90"/>
      <c r="M758" s="90"/>
      <c r="N758" s="90"/>
      <c r="O758" s="196"/>
      <c r="P758" s="532"/>
      <c r="Q758" s="159"/>
      <c r="R758" s="609">
        <f t="shared" si="31"/>
        <v>0</v>
      </c>
      <c r="S758" s="372"/>
      <c r="T758" s="134"/>
      <c r="U758" s="44"/>
      <c r="V758" s="61"/>
      <c r="W758" s="136"/>
      <c r="X758" s="137"/>
      <c r="Z758" s="64"/>
      <c r="AA758" s="50">
        <f t="shared" si="30"/>
        <v>0</v>
      </c>
    </row>
    <row r="759" spans="1:27" ht="23.25" hidden="1" x14ac:dyDescent="0.35">
      <c r="A759" s="92"/>
      <c r="B759" s="93"/>
      <c r="C759" s="93"/>
      <c r="D759" s="93"/>
      <c r="E759" s="85"/>
      <c r="F759" s="85"/>
      <c r="G759" s="168"/>
      <c r="H759" s="129" t="s">
        <v>1050</v>
      </c>
      <c r="I759" s="124" t="s">
        <v>1051</v>
      </c>
      <c r="J759" s="158"/>
      <c r="K759" s="90"/>
      <c r="L759" s="90"/>
      <c r="M759" s="90"/>
      <c r="N759" s="90"/>
      <c r="O759" s="196"/>
      <c r="P759" s="532"/>
      <c r="Q759" s="159"/>
      <c r="R759" s="609">
        <f t="shared" si="31"/>
        <v>0</v>
      </c>
      <c r="S759" s="372"/>
      <c r="T759" s="134"/>
      <c r="U759" s="60"/>
      <c r="V759" s="61"/>
      <c r="W759" s="156"/>
      <c r="X759" s="157"/>
      <c r="Z759" s="64"/>
      <c r="AA759" s="50">
        <f t="shared" si="30"/>
        <v>0</v>
      </c>
    </row>
    <row r="760" spans="1:27" ht="43.5" hidden="1" customHeight="1" x14ac:dyDescent="0.35">
      <c r="A760" s="92"/>
      <c r="B760" s="93"/>
      <c r="C760" s="93"/>
      <c r="D760" s="93"/>
      <c r="E760" s="85"/>
      <c r="F760" s="85"/>
      <c r="G760" s="168"/>
      <c r="H760" s="129" t="s">
        <v>1052</v>
      </c>
      <c r="I760" s="124" t="s">
        <v>1053</v>
      </c>
      <c r="J760" s="158"/>
      <c r="K760" s="90"/>
      <c r="L760" s="90"/>
      <c r="M760" s="90"/>
      <c r="N760" s="90"/>
      <c r="O760" s="196"/>
      <c r="P760" s="532"/>
      <c r="Q760" s="159"/>
      <c r="R760" s="609">
        <f t="shared" si="31"/>
        <v>0</v>
      </c>
      <c r="S760" s="372"/>
      <c r="T760" s="134"/>
      <c r="U760" s="60"/>
      <c r="V760" s="61"/>
      <c r="W760" s="156"/>
      <c r="X760" s="157"/>
      <c r="Z760" s="64"/>
      <c r="AA760" s="50">
        <f t="shared" si="30"/>
        <v>0</v>
      </c>
    </row>
    <row r="761" spans="1:27" ht="27" hidden="1" customHeight="1" x14ac:dyDescent="0.35">
      <c r="A761" s="92"/>
      <c r="B761" s="93"/>
      <c r="C761" s="93"/>
      <c r="D761" s="93"/>
      <c r="E761" s="85"/>
      <c r="F761" s="85"/>
      <c r="G761" s="168"/>
      <c r="H761" s="129" t="s">
        <v>873</v>
      </c>
      <c r="I761" s="124" t="s">
        <v>1054</v>
      </c>
      <c r="J761" s="158"/>
      <c r="K761" s="90"/>
      <c r="L761" s="90"/>
      <c r="M761" s="90"/>
      <c r="N761" s="90"/>
      <c r="O761" s="196"/>
      <c r="P761" s="532"/>
      <c r="Q761" s="159"/>
      <c r="R761" s="609">
        <f t="shared" si="31"/>
        <v>0</v>
      </c>
      <c r="S761" s="372"/>
      <c r="T761" s="134"/>
      <c r="U761" s="60"/>
      <c r="V761" s="61"/>
      <c r="W761" s="156"/>
      <c r="X761" s="157"/>
      <c r="Z761" s="64"/>
      <c r="AA761" s="50">
        <f t="shared" si="30"/>
        <v>0</v>
      </c>
    </row>
    <row r="762" spans="1:27" ht="23.25" hidden="1" x14ac:dyDescent="0.35">
      <c r="A762" s="92"/>
      <c r="B762" s="93"/>
      <c r="C762" s="93"/>
      <c r="D762" s="93"/>
      <c r="E762" s="85"/>
      <c r="F762" s="85"/>
      <c r="G762" s="168"/>
      <c r="H762" s="129" t="s">
        <v>1055</v>
      </c>
      <c r="I762" s="124" t="s">
        <v>1056</v>
      </c>
      <c r="J762" s="158"/>
      <c r="K762" s="90"/>
      <c r="L762" s="90"/>
      <c r="M762" s="90"/>
      <c r="N762" s="90"/>
      <c r="O762" s="196"/>
      <c r="P762" s="532"/>
      <c r="Q762" s="159"/>
      <c r="R762" s="609">
        <f t="shared" si="31"/>
        <v>0</v>
      </c>
      <c r="S762" s="372"/>
      <c r="T762" s="134"/>
      <c r="U762" s="44"/>
      <c r="V762" s="61"/>
      <c r="W762" s="136"/>
      <c r="X762" s="137"/>
      <c r="Z762" s="64"/>
      <c r="AA762" s="50">
        <f t="shared" si="30"/>
        <v>0</v>
      </c>
    </row>
    <row r="763" spans="1:27" ht="23.25" hidden="1" x14ac:dyDescent="0.35">
      <c r="A763" s="92"/>
      <c r="B763" s="93"/>
      <c r="C763" s="93"/>
      <c r="D763" s="93"/>
      <c r="E763" s="85"/>
      <c r="F763" s="85"/>
      <c r="G763" s="168"/>
      <c r="H763" s="129" t="s">
        <v>1057</v>
      </c>
      <c r="I763" s="124" t="s">
        <v>1058</v>
      </c>
      <c r="J763" s="158"/>
      <c r="K763" s="90"/>
      <c r="L763" s="90"/>
      <c r="M763" s="90"/>
      <c r="N763" s="90"/>
      <c r="O763" s="196"/>
      <c r="P763" s="532"/>
      <c r="Q763" s="159"/>
      <c r="R763" s="609">
        <f t="shared" si="31"/>
        <v>0</v>
      </c>
      <c r="S763" s="372"/>
      <c r="T763" s="134"/>
      <c r="U763" s="60"/>
      <c r="V763" s="61"/>
      <c r="W763" s="156"/>
      <c r="X763" s="157"/>
      <c r="Z763" s="64"/>
      <c r="AA763" s="50">
        <f t="shared" si="30"/>
        <v>0</v>
      </c>
    </row>
    <row r="764" spans="1:27" ht="23.25" hidden="1" x14ac:dyDescent="0.35">
      <c r="A764" s="92"/>
      <c r="B764" s="93"/>
      <c r="C764" s="93"/>
      <c r="D764" s="93"/>
      <c r="E764" s="85"/>
      <c r="F764" s="85"/>
      <c r="G764" s="168"/>
      <c r="H764" s="129" t="s">
        <v>1057</v>
      </c>
      <c r="I764" s="124" t="s">
        <v>1059</v>
      </c>
      <c r="J764" s="158"/>
      <c r="K764" s="90"/>
      <c r="L764" s="90"/>
      <c r="M764" s="90"/>
      <c r="N764" s="90"/>
      <c r="O764" s="196"/>
      <c r="P764" s="532"/>
      <c r="Q764" s="159"/>
      <c r="R764" s="609">
        <f t="shared" si="31"/>
        <v>0</v>
      </c>
      <c r="S764" s="372"/>
      <c r="T764" s="134"/>
      <c r="U764" s="60"/>
      <c r="V764" s="61"/>
      <c r="W764" s="136"/>
      <c r="X764" s="137"/>
      <c r="Z764" s="64"/>
      <c r="AA764" s="50">
        <f t="shared" si="30"/>
        <v>0</v>
      </c>
    </row>
    <row r="765" spans="1:27" ht="23.25" hidden="1" x14ac:dyDescent="0.35">
      <c r="A765" s="92"/>
      <c r="B765" s="93"/>
      <c r="C765" s="93"/>
      <c r="D765" s="93"/>
      <c r="E765" s="85"/>
      <c r="F765" s="85"/>
      <c r="G765" s="168"/>
      <c r="H765" s="129" t="s">
        <v>1057</v>
      </c>
      <c r="I765" s="124" t="s">
        <v>1060</v>
      </c>
      <c r="J765" s="158"/>
      <c r="K765" s="90"/>
      <c r="L765" s="90"/>
      <c r="M765" s="90"/>
      <c r="N765" s="90"/>
      <c r="O765" s="196"/>
      <c r="P765" s="532"/>
      <c r="Q765" s="159"/>
      <c r="R765" s="609">
        <f t="shared" si="31"/>
        <v>0</v>
      </c>
      <c r="S765" s="372"/>
      <c r="T765" s="134"/>
      <c r="U765" s="60"/>
      <c r="V765" s="61"/>
      <c r="W765" s="156"/>
      <c r="X765" s="157"/>
      <c r="Z765" s="64"/>
      <c r="AA765" s="50">
        <f t="shared" si="30"/>
        <v>0</v>
      </c>
    </row>
    <row r="766" spans="1:27" ht="23.25" hidden="1" x14ac:dyDescent="0.35">
      <c r="A766" s="92"/>
      <c r="B766" s="93"/>
      <c r="C766" s="93"/>
      <c r="D766" s="93"/>
      <c r="E766" s="85"/>
      <c r="F766" s="85"/>
      <c r="G766" s="168"/>
      <c r="H766" s="129" t="s">
        <v>1057</v>
      </c>
      <c r="I766" s="124" t="s">
        <v>1061</v>
      </c>
      <c r="J766" s="158"/>
      <c r="K766" s="90"/>
      <c r="L766" s="90"/>
      <c r="M766" s="90"/>
      <c r="N766" s="90"/>
      <c r="O766" s="196"/>
      <c r="P766" s="532"/>
      <c r="Q766" s="159"/>
      <c r="R766" s="609">
        <f t="shared" si="31"/>
        <v>0</v>
      </c>
      <c r="S766" s="372"/>
      <c r="T766" s="134"/>
      <c r="U766" s="60"/>
      <c r="V766" s="61"/>
      <c r="W766" s="156"/>
      <c r="X766" s="157"/>
      <c r="Z766" s="64"/>
      <c r="AA766" s="50">
        <f t="shared" si="30"/>
        <v>0</v>
      </c>
    </row>
    <row r="767" spans="1:27" ht="23.25" hidden="1" x14ac:dyDescent="0.35">
      <c r="A767" s="92"/>
      <c r="B767" s="93"/>
      <c r="C767" s="93"/>
      <c r="D767" s="93"/>
      <c r="E767" s="85"/>
      <c r="F767" s="85"/>
      <c r="G767" s="168"/>
      <c r="H767" s="129" t="s">
        <v>1057</v>
      </c>
      <c r="I767" s="124" t="s">
        <v>1062</v>
      </c>
      <c r="J767" s="158"/>
      <c r="K767" s="90"/>
      <c r="L767" s="90"/>
      <c r="M767" s="90"/>
      <c r="N767" s="90"/>
      <c r="O767" s="196"/>
      <c r="P767" s="532"/>
      <c r="Q767" s="159"/>
      <c r="R767" s="609">
        <f t="shared" si="31"/>
        <v>0</v>
      </c>
      <c r="S767" s="372"/>
      <c r="T767" s="134"/>
      <c r="U767" s="60"/>
      <c r="V767" s="61"/>
      <c r="W767" s="156"/>
      <c r="X767" s="157"/>
      <c r="Z767" s="64"/>
      <c r="AA767" s="50">
        <f t="shared" si="30"/>
        <v>0</v>
      </c>
    </row>
    <row r="768" spans="1:27" ht="23.25" hidden="1" x14ac:dyDescent="0.35">
      <c r="A768" s="92"/>
      <c r="B768" s="93"/>
      <c r="C768" s="93"/>
      <c r="D768" s="93"/>
      <c r="E768" s="85"/>
      <c r="F768" s="85"/>
      <c r="G768" s="168"/>
      <c r="H768" s="129" t="s">
        <v>1057</v>
      </c>
      <c r="I768" s="124" t="s">
        <v>1063</v>
      </c>
      <c r="J768" s="158"/>
      <c r="K768" s="90"/>
      <c r="L768" s="90"/>
      <c r="M768" s="90"/>
      <c r="N768" s="90"/>
      <c r="O768" s="196"/>
      <c r="P768" s="532"/>
      <c r="Q768" s="159"/>
      <c r="R768" s="609">
        <f t="shared" si="31"/>
        <v>0</v>
      </c>
      <c r="S768" s="372"/>
      <c r="T768" s="134"/>
      <c r="U768" s="60"/>
      <c r="V768" s="61"/>
      <c r="W768" s="156"/>
      <c r="X768" s="157"/>
      <c r="Z768" s="64"/>
      <c r="AA768" s="50">
        <f t="shared" si="30"/>
        <v>0</v>
      </c>
    </row>
    <row r="769" spans="1:27" ht="23.25" hidden="1" x14ac:dyDescent="0.35">
      <c r="A769" s="92"/>
      <c r="B769" s="93"/>
      <c r="C769" s="93"/>
      <c r="D769" s="93"/>
      <c r="E769" s="85"/>
      <c r="F769" s="85"/>
      <c r="G769" s="168"/>
      <c r="H769" s="129" t="s">
        <v>1057</v>
      </c>
      <c r="I769" s="124" t="s">
        <v>1064</v>
      </c>
      <c r="J769" s="158"/>
      <c r="K769" s="90"/>
      <c r="L769" s="90"/>
      <c r="M769" s="90"/>
      <c r="N769" s="90"/>
      <c r="O769" s="196"/>
      <c r="P769" s="532"/>
      <c r="Q769" s="159"/>
      <c r="R769" s="609">
        <f t="shared" si="31"/>
        <v>0</v>
      </c>
      <c r="S769" s="372"/>
      <c r="T769" s="134"/>
      <c r="U769" s="60"/>
      <c r="V769" s="61"/>
      <c r="W769" s="156"/>
      <c r="X769" s="157"/>
      <c r="Z769" s="64"/>
      <c r="AA769" s="50">
        <f t="shared" si="30"/>
        <v>0</v>
      </c>
    </row>
    <row r="770" spans="1:27" ht="23.25" hidden="1" x14ac:dyDescent="0.35">
      <c r="A770" s="92"/>
      <c r="B770" s="93"/>
      <c r="C770" s="93"/>
      <c r="D770" s="93"/>
      <c r="E770" s="85"/>
      <c r="F770" s="85"/>
      <c r="G770" s="168"/>
      <c r="H770" s="129" t="s">
        <v>1057</v>
      </c>
      <c r="I770" s="124" t="s">
        <v>1065</v>
      </c>
      <c r="J770" s="158"/>
      <c r="K770" s="90"/>
      <c r="L770" s="90"/>
      <c r="M770" s="90"/>
      <c r="N770" s="90"/>
      <c r="O770" s="196"/>
      <c r="P770" s="532"/>
      <c r="Q770" s="159"/>
      <c r="R770" s="609">
        <f t="shared" si="31"/>
        <v>0</v>
      </c>
      <c r="S770" s="372"/>
      <c r="T770" s="134"/>
      <c r="U770" s="60"/>
      <c r="V770" s="61"/>
      <c r="W770" s="156"/>
      <c r="X770" s="157"/>
      <c r="Z770" s="64"/>
      <c r="AA770" s="50">
        <f t="shared" si="30"/>
        <v>0</v>
      </c>
    </row>
    <row r="771" spans="1:27" ht="23.25" hidden="1" x14ac:dyDescent="0.35">
      <c r="A771" s="92"/>
      <c r="B771" s="93"/>
      <c r="C771" s="93"/>
      <c r="D771" s="93"/>
      <c r="E771" s="85"/>
      <c r="F771" s="85"/>
      <c r="G771" s="168"/>
      <c r="H771" s="129" t="s">
        <v>1057</v>
      </c>
      <c r="I771" s="124" t="s">
        <v>1066</v>
      </c>
      <c r="J771" s="158"/>
      <c r="K771" s="90"/>
      <c r="L771" s="90"/>
      <c r="M771" s="90"/>
      <c r="N771" s="90"/>
      <c r="O771" s="196"/>
      <c r="P771" s="532"/>
      <c r="Q771" s="159"/>
      <c r="R771" s="609">
        <f t="shared" si="31"/>
        <v>0</v>
      </c>
      <c r="S771" s="372"/>
      <c r="T771" s="134"/>
      <c r="U771" s="60"/>
      <c r="V771" s="61"/>
      <c r="W771" s="156"/>
      <c r="X771" s="157"/>
      <c r="Z771" s="64"/>
      <c r="AA771" s="50">
        <f t="shared" si="30"/>
        <v>0</v>
      </c>
    </row>
    <row r="772" spans="1:27" ht="23.25" hidden="1" x14ac:dyDescent="0.35">
      <c r="A772" s="92"/>
      <c r="B772" s="93"/>
      <c r="C772" s="93"/>
      <c r="D772" s="93"/>
      <c r="E772" s="85"/>
      <c r="F772" s="85"/>
      <c r="G772" s="168"/>
      <c r="H772" s="129" t="s">
        <v>1057</v>
      </c>
      <c r="I772" s="124" t="s">
        <v>1067</v>
      </c>
      <c r="J772" s="158"/>
      <c r="K772" s="90"/>
      <c r="L772" s="90"/>
      <c r="M772" s="90"/>
      <c r="N772" s="90"/>
      <c r="O772" s="196"/>
      <c r="P772" s="532"/>
      <c r="Q772" s="159"/>
      <c r="R772" s="609">
        <f t="shared" si="31"/>
        <v>0</v>
      </c>
      <c r="S772" s="372"/>
      <c r="T772" s="134"/>
      <c r="U772" s="44"/>
      <c r="V772" s="61"/>
      <c r="W772" s="136"/>
      <c r="X772" s="137"/>
      <c r="Z772" s="64"/>
      <c r="AA772" s="50">
        <f t="shared" si="30"/>
        <v>0</v>
      </c>
    </row>
    <row r="773" spans="1:27" ht="23.25" hidden="1" x14ac:dyDescent="0.35">
      <c r="A773" s="92"/>
      <c r="B773" s="93"/>
      <c r="C773" s="93"/>
      <c r="D773" s="93"/>
      <c r="E773" s="85"/>
      <c r="F773" s="85"/>
      <c r="G773" s="168"/>
      <c r="H773" s="129" t="s">
        <v>1057</v>
      </c>
      <c r="I773" s="124" t="s">
        <v>1068</v>
      </c>
      <c r="J773" s="158"/>
      <c r="K773" s="90"/>
      <c r="L773" s="90"/>
      <c r="M773" s="90"/>
      <c r="N773" s="90"/>
      <c r="O773" s="196"/>
      <c r="P773" s="532"/>
      <c r="Q773" s="159"/>
      <c r="R773" s="609">
        <f t="shared" si="31"/>
        <v>0</v>
      </c>
      <c r="S773" s="372"/>
      <c r="T773" s="134"/>
      <c r="U773" s="60"/>
      <c r="V773" s="61"/>
      <c r="W773" s="156"/>
      <c r="X773" s="157"/>
      <c r="Z773" s="64"/>
      <c r="AA773" s="50">
        <f t="shared" si="30"/>
        <v>0</v>
      </c>
    </row>
    <row r="774" spans="1:27" ht="23.25" hidden="1" x14ac:dyDescent="0.35">
      <c r="A774" s="92"/>
      <c r="B774" s="93"/>
      <c r="C774" s="93"/>
      <c r="D774" s="93"/>
      <c r="E774" s="85"/>
      <c r="F774" s="85"/>
      <c r="G774" s="168"/>
      <c r="H774" s="129" t="s">
        <v>1069</v>
      </c>
      <c r="I774" s="124" t="s">
        <v>1070</v>
      </c>
      <c r="J774" s="158"/>
      <c r="K774" s="90"/>
      <c r="L774" s="90"/>
      <c r="M774" s="90"/>
      <c r="N774" s="90"/>
      <c r="O774" s="196"/>
      <c r="P774" s="532"/>
      <c r="Q774" s="159"/>
      <c r="R774" s="609">
        <f t="shared" si="31"/>
        <v>0</v>
      </c>
      <c r="S774" s="372"/>
      <c r="T774" s="134"/>
      <c r="U774" s="60"/>
      <c r="V774" s="61"/>
      <c r="W774" s="136"/>
      <c r="X774" s="137"/>
      <c r="Z774" s="64"/>
      <c r="AA774" s="50">
        <f t="shared" si="30"/>
        <v>0</v>
      </c>
    </row>
    <row r="775" spans="1:27" ht="23.25" hidden="1" x14ac:dyDescent="0.35">
      <c r="A775" s="92"/>
      <c r="B775" s="93"/>
      <c r="C775" s="93"/>
      <c r="D775" s="93"/>
      <c r="E775" s="85"/>
      <c r="F775" s="85"/>
      <c r="G775" s="168"/>
      <c r="H775" s="129" t="s">
        <v>1069</v>
      </c>
      <c r="I775" s="124" t="s">
        <v>1071</v>
      </c>
      <c r="J775" s="158"/>
      <c r="K775" s="90"/>
      <c r="L775" s="90"/>
      <c r="M775" s="90"/>
      <c r="N775" s="90"/>
      <c r="O775" s="196"/>
      <c r="P775" s="532"/>
      <c r="Q775" s="159"/>
      <c r="R775" s="609">
        <f t="shared" si="31"/>
        <v>0</v>
      </c>
      <c r="S775" s="372"/>
      <c r="T775" s="134"/>
      <c r="U775" s="60"/>
      <c r="V775" s="61"/>
      <c r="W775" s="156"/>
      <c r="X775" s="157"/>
      <c r="Z775" s="64"/>
      <c r="AA775" s="50">
        <f t="shared" si="30"/>
        <v>0</v>
      </c>
    </row>
    <row r="776" spans="1:27" ht="23.25" hidden="1" x14ac:dyDescent="0.35">
      <c r="A776" s="92"/>
      <c r="B776" s="93"/>
      <c r="C776" s="93"/>
      <c r="D776" s="93"/>
      <c r="E776" s="85"/>
      <c r="F776" s="85"/>
      <c r="G776" s="168"/>
      <c r="H776" s="129" t="s">
        <v>1069</v>
      </c>
      <c r="I776" s="124" t="s">
        <v>1072</v>
      </c>
      <c r="J776" s="158"/>
      <c r="K776" s="90"/>
      <c r="L776" s="90"/>
      <c r="M776" s="90"/>
      <c r="N776" s="90"/>
      <c r="O776" s="196"/>
      <c r="P776" s="532"/>
      <c r="Q776" s="159"/>
      <c r="R776" s="609">
        <f t="shared" si="31"/>
        <v>0</v>
      </c>
      <c r="S776" s="372"/>
      <c r="T776" s="134"/>
      <c r="U776" s="60"/>
      <c r="V776" s="61"/>
      <c r="W776" s="136"/>
      <c r="X776" s="137"/>
      <c r="Z776" s="64"/>
      <c r="AA776" s="50">
        <f t="shared" si="30"/>
        <v>0</v>
      </c>
    </row>
    <row r="777" spans="1:27" ht="23.25" hidden="1" x14ac:dyDescent="0.35">
      <c r="A777" s="92"/>
      <c r="B777" s="93"/>
      <c r="C777" s="93"/>
      <c r="D777" s="93"/>
      <c r="E777" s="85"/>
      <c r="F777" s="85"/>
      <c r="G777" s="168"/>
      <c r="H777" s="129" t="s">
        <v>1073</v>
      </c>
      <c r="I777" s="124" t="s">
        <v>1074</v>
      </c>
      <c r="J777" s="158"/>
      <c r="K777" s="90"/>
      <c r="L777" s="90"/>
      <c r="M777" s="90"/>
      <c r="N777" s="90"/>
      <c r="O777" s="196"/>
      <c r="P777" s="532"/>
      <c r="Q777" s="159"/>
      <c r="R777" s="609">
        <f t="shared" si="31"/>
        <v>0</v>
      </c>
      <c r="S777" s="372"/>
      <c r="T777" s="134"/>
      <c r="U777" s="44"/>
      <c r="V777" s="61"/>
      <c r="W777" s="156"/>
      <c r="X777" s="157"/>
      <c r="Z777" s="64"/>
      <c r="AA777" s="50">
        <f t="shared" si="30"/>
        <v>0</v>
      </c>
    </row>
    <row r="778" spans="1:27" ht="23.25" hidden="1" x14ac:dyDescent="0.35">
      <c r="A778" s="92"/>
      <c r="B778" s="93"/>
      <c r="C778" s="93"/>
      <c r="D778" s="93"/>
      <c r="E778" s="85"/>
      <c r="F778" s="85"/>
      <c r="G778" s="168"/>
      <c r="H778" s="129" t="s">
        <v>1075</v>
      </c>
      <c r="I778" s="124" t="s">
        <v>1076</v>
      </c>
      <c r="J778" s="158"/>
      <c r="K778" s="90"/>
      <c r="L778" s="90"/>
      <c r="M778" s="90"/>
      <c r="N778" s="90"/>
      <c r="O778" s="196"/>
      <c r="P778" s="532"/>
      <c r="Q778" s="159"/>
      <c r="R778" s="609">
        <f t="shared" si="31"/>
        <v>0</v>
      </c>
      <c r="S778" s="372"/>
      <c r="T778" s="134"/>
      <c r="U778" s="60"/>
      <c r="V778" s="61"/>
      <c r="W778" s="156"/>
      <c r="X778" s="157"/>
      <c r="Z778" s="64"/>
      <c r="AA778" s="50">
        <f t="shared" si="30"/>
        <v>0</v>
      </c>
    </row>
    <row r="779" spans="1:27" ht="23.25" hidden="1" x14ac:dyDescent="0.35">
      <c r="A779" s="92"/>
      <c r="B779" s="93"/>
      <c r="C779" s="93"/>
      <c r="D779" s="93"/>
      <c r="E779" s="85"/>
      <c r="F779" s="85"/>
      <c r="G779" s="168"/>
      <c r="H779" s="129" t="s">
        <v>1077</v>
      </c>
      <c r="I779" s="124" t="s">
        <v>1078</v>
      </c>
      <c r="J779" s="158"/>
      <c r="K779" s="90"/>
      <c r="L779" s="90"/>
      <c r="M779" s="90"/>
      <c r="N779" s="90"/>
      <c r="O779" s="196"/>
      <c r="P779" s="532"/>
      <c r="Q779" s="159"/>
      <c r="R779" s="609">
        <f t="shared" si="31"/>
        <v>0</v>
      </c>
      <c r="S779" s="372"/>
      <c r="T779" s="134"/>
      <c r="U779" s="44"/>
      <c r="V779" s="61"/>
      <c r="W779" s="156"/>
      <c r="X779" s="157"/>
      <c r="Z779" s="64"/>
      <c r="AA779" s="50">
        <f t="shared" si="30"/>
        <v>0</v>
      </c>
    </row>
    <row r="780" spans="1:27" ht="23.25" hidden="1" x14ac:dyDescent="0.35">
      <c r="A780" s="92"/>
      <c r="B780" s="93"/>
      <c r="C780" s="93"/>
      <c r="D780" s="93"/>
      <c r="E780" s="85"/>
      <c r="F780" s="85"/>
      <c r="G780" s="168"/>
      <c r="H780" s="129" t="s">
        <v>1077</v>
      </c>
      <c r="I780" s="124" t="s">
        <v>1079</v>
      </c>
      <c r="J780" s="158"/>
      <c r="K780" s="90"/>
      <c r="L780" s="90"/>
      <c r="M780" s="90"/>
      <c r="N780" s="90"/>
      <c r="O780" s="196"/>
      <c r="P780" s="532"/>
      <c r="Q780" s="159"/>
      <c r="R780" s="609">
        <f t="shared" si="31"/>
        <v>0</v>
      </c>
      <c r="S780" s="372"/>
      <c r="T780" s="134"/>
      <c r="U780" s="112"/>
      <c r="V780" s="61"/>
      <c r="W780" s="156"/>
      <c r="X780" s="157"/>
      <c r="Z780" s="64"/>
      <c r="AA780" s="50">
        <f t="shared" si="30"/>
        <v>0</v>
      </c>
    </row>
    <row r="781" spans="1:27" ht="23.25" hidden="1" x14ac:dyDescent="0.35">
      <c r="A781" s="92"/>
      <c r="B781" s="93"/>
      <c r="C781" s="93"/>
      <c r="D781" s="93"/>
      <c r="E781" s="85"/>
      <c r="F781" s="85"/>
      <c r="G781" s="168"/>
      <c r="H781" s="129" t="s">
        <v>1077</v>
      </c>
      <c r="I781" s="124" t="s">
        <v>1080</v>
      </c>
      <c r="J781" s="158"/>
      <c r="K781" s="90"/>
      <c r="L781" s="90"/>
      <c r="M781" s="90"/>
      <c r="N781" s="90"/>
      <c r="O781" s="196"/>
      <c r="P781" s="532"/>
      <c r="Q781" s="159"/>
      <c r="R781" s="609">
        <f t="shared" si="31"/>
        <v>0</v>
      </c>
      <c r="S781" s="372"/>
      <c r="T781" s="134"/>
      <c r="U781" s="60"/>
      <c r="V781" s="61"/>
      <c r="W781" s="156"/>
      <c r="X781" s="157"/>
      <c r="Z781" s="64"/>
      <c r="AA781" s="50">
        <f t="shared" ref="AA781:AA844" si="32">+Q781-Z781</f>
        <v>0</v>
      </c>
    </row>
    <row r="782" spans="1:27" ht="23.25" hidden="1" x14ac:dyDescent="0.35">
      <c r="A782" s="92"/>
      <c r="B782" s="93"/>
      <c r="C782" s="93"/>
      <c r="D782" s="93"/>
      <c r="E782" s="85"/>
      <c r="F782" s="85"/>
      <c r="G782" s="168"/>
      <c r="H782" s="129" t="s">
        <v>1077</v>
      </c>
      <c r="I782" s="124" t="s">
        <v>1081</v>
      </c>
      <c r="J782" s="158"/>
      <c r="K782" s="90"/>
      <c r="L782" s="90"/>
      <c r="M782" s="90"/>
      <c r="N782" s="90"/>
      <c r="O782" s="196"/>
      <c r="P782" s="532"/>
      <c r="Q782" s="159"/>
      <c r="R782" s="609">
        <f t="shared" si="31"/>
        <v>0</v>
      </c>
      <c r="S782" s="372"/>
      <c r="T782" s="134"/>
      <c r="U782" s="60"/>
      <c r="V782" s="61"/>
      <c r="W782" s="156"/>
      <c r="X782" s="157"/>
      <c r="Z782" s="64"/>
      <c r="AA782" s="50">
        <f t="shared" si="32"/>
        <v>0</v>
      </c>
    </row>
    <row r="783" spans="1:27" ht="23.25" hidden="1" x14ac:dyDescent="0.35">
      <c r="A783" s="92"/>
      <c r="B783" s="93"/>
      <c r="C783" s="93"/>
      <c r="D783" s="93"/>
      <c r="E783" s="85"/>
      <c r="F783" s="85"/>
      <c r="G783" s="168"/>
      <c r="H783" s="129" t="s">
        <v>1077</v>
      </c>
      <c r="I783" s="124" t="s">
        <v>1082</v>
      </c>
      <c r="J783" s="158"/>
      <c r="K783" s="90"/>
      <c r="L783" s="90"/>
      <c r="M783" s="90"/>
      <c r="N783" s="90"/>
      <c r="O783" s="196"/>
      <c r="P783" s="532"/>
      <c r="Q783" s="159"/>
      <c r="R783" s="609">
        <f t="shared" si="31"/>
        <v>0</v>
      </c>
      <c r="S783" s="372"/>
      <c r="T783" s="134"/>
      <c r="U783" s="60"/>
      <c r="V783" s="61"/>
      <c r="W783" s="156"/>
      <c r="X783" s="157"/>
      <c r="Z783" s="64"/>
      <c r="AA783" s="50">
        <f t="shared" si="32"/>
        <v>0</v>
      </c>
    </row>
    <row r="784" spans="1:27" ht="23.25" hidden="1" x14ac:dyDescent="0.35">
      <c r="A784" s="92"/>
      <c r="B784" s="93"/>
      <c r="C784" s="93"/>
      <c r="D784" s="93"/>
      <c r="E784" s="85"/>
      <c r="F784" s="85"/>
      <c r="G784" s="168"/>
      <c r="H784" s="129" t="s">
        <v>1077</v>
      </c>
      <c r="I784" s="124" t="s">
        <v>1083</v>
      </c>
      <c r="J784" s="158"/>
      <c r="K784" s="90"/>
      <c r="L784" s="90"/>
      <c r="M784" s="90"/>
      <c r="N784" s="90"/>
      <c r="O784" s="196"/>
      <c r="P784" s="532"/>
      <c r="Q784" s="159"/>
      <c r="R784" s="609">
        <f t="shared" si="31"/>
        <v>0</v>
      </c>
      <c r="S784" s="372"/>
      <c r="T784" s="134"/>
      <c r="U784" s="60"/>
      <c r="V784" s="61"/>
      <c r="W784" s="136"/>
      <c r="X784" s="137"/>
      <c r="Z784" s="64"/>
      <c r="AA784" s="50">
        <f t="shared" si="32"/>
        <v>0</v>
      </c>
    </row>
    <row r="785" spans="1:27" ht="23.25" hidden="1" x14ac:dyDescent="0.35">
      <c r="A785" s="92"/>
      <c r="B785" s="93"/>
      <c r="C785" s="93"/>
      <c r="D785" s="93"/>
      <c r="E785" s="85"/>
      <c r="F785" s="85"/>
      <c r="G785" s="168"/>
      <c r="H785" s="129" t="s">
        <v>1077</v>
      </c>
      <c r="I785" s="124" t="s">
        <v>1084</v>
      </c>
      <c r="J785" s="158"/>
      <c r="K785" s="90"/>
      <c r="L785" s="90"/>
      <c r="M785" s="90"/>
      <c r="N785" s="90"/>
      <c r="O785" s="196"/>
      <c r="P785" s="532"/>
      <c r="Q785" s="159"/>
      <c r="R785" s="609">
        <f t="shared" si="31"/>
        <v>0</v>
      </c>
      <c r="S785" s="372"/>
      <c r="T785" s="134"/>
      <c r="U785" s="60"/>
      <c r="V785" s="61"/>
      <c r="W785" s="156"/>
      <c r="X785" s="157"/>
      <c r="Z785" s="64"/>
      <c r="AA785" s="50">
        <f t="shared" si="32"/>
        <v>0</v>
      </c>
    </row>
    <row r="786" spans="1:27" ht="23.25" hidden="1" x14ac:dyDescent="0.35">
      <c r="A786" s="92"/>
      <c r="B786" s="93"/>
      <c r="C786" s="93"/>
      <c r="D786" s="93"/>
      <c r="E786" s="85"/>
      <c r="F786" s="85"/>
      <c r="G786" s="168"/>
      <c r="H786" s="129" t="s">
        <v>1077</v>
      </c>
      <c r="I786" s="124" t="s">
        <v>1085</v>
      </c>
      <c r="J786" s="158"/>
      <c r="K786" s="90"/>
      <c r="L786" s="90"/>
      <c r="M786" s="90"/>
      <c r="N786" s="90"/>
      <c r="O786" s="196"/>
      <c r="P786" s="532"/>
      <c r="Q786" s="159"/>
      <c r="R786" s="609">
        <f t="shared" ref="R786:R849" si="33">+N786+Q786-L786</f>
        <v>0</v>
      </c>
      <c r="S786" s="372"/>
      <c r="T786" s="134"/>
      <c r="U786" s="60"/>
      <c r="V786" s="61"/>
      <c r="W786" s="136"/>
      <c r="X786" s="137"/>
      <c r="Z786" s="64"/>
      <c r="AA786" s="50">
        <f t="shared" si="32"/>
        <v>0</v>
      </c>
    </row>
    <row r="787" spans="1:27" ht="23.25" hidden="1" x14ac:dyDescent="0.35">
      <c r="A787" s="92"/>
      <c r="B787" s="93"/>
      <c r="C787" s="93"/>
      <c r="D787" s="93"/>
      <c r="E787" s="85"/>
      <c r="F787" s="85"/>
      <c r="G787" s="168"/>
      <c r="H787" s="129" t="s">
        <v>1077</v>
      </c>
      <c r="I787" s="124" t="s">
        <v>1086</v>
      </c>
      <c r="J787" s="158"/>
      <c r="K787" s="90"/>
      <c r="L787" s="90"/>
      <c r="M787" s="90"/>
      <c r="N787" s="90"/>
      <c r="O787" s="196"/>
      <c r="P787" s="532"/>
      <c r="Q787" s="159"/>
      <c r="R787" s="609">
        <f t="shared" si="33"/>
        <v>0</v>
      </c>
      <c r="S787" s="372"/>
      <c r="T787" s="134"/>
      <c r="U787" s="112"/>
      <c r="V787" s="61"/>
      <c r="W787" s="156"/>
      <c r="X787" s="157"/>
      <c r="Z787" s="64"/>
      <c r="AA787" s="50">
        <f t="shared" si="32"/>
        <v>0</v>
      </c>
    </row>
    <row r="788" spans="1:27" ht="23.25" hidden="1" x14ac:dyDescent="0.35">
      <c r="A788" s="92"/>
      <c r="B788" s="93"/>
      <c r="C788" s="93"/>
      <c r="D788" s="93"/>
      <c r="E788" s="85"/>
      <c r="F788" s="85"/>
      <c r="G788" s="168"/>
      <c r="H788" s="129" t="s">
        <v>1087</v>
      </c>
      <c r="I788" s="124" t="s">
        <v>1088</v>
      </c>
      <c r="J788" s="158"/>
      <c r="K788" s="90"/>
      <c r="L788" s="90"/>
      <c r="M788" s="90"/>
      <c r="N788" s="90"/>
      <c r="O788" s="196"/>
      <c r="P788" s="532"/>
      <c r="Q788" s="159"/>
      <c r="R788" s="609">
        <f t="shared" si="33"/>
        <v>0</v>
      </c>
      <c r="S788" s="372"/>
      <c r="T788" s="134"/>
      <c r="U788" s="60"/>
      <c r="V788" s="61"/>
      <c r="W788" s="136"/>
      <c r="X788" s="137"/>
      <c r="Z788" s="64"/>
      <c r="AA788" s="50">
        <f t="shared" si="32"/>
        <v>0</v>
      </c>
    </row>
    <row r="789" spans="1:27" ht="23.25" hidden="1" x14ac:dyDescent="0.35">
      <c r="A789" s="92"/>
      <c r="B789" s="93"/>
      <c r="C789" s="93"/>
      <c r="D789" s="93"/>
      <c r="E789" s="85"/>
      <c r="F789" s="85"/>
      <c r="G789" s="168"/>
      <c r="H789" s="129" t="s">
        <v>1089</v>
      </c>
      <c r="I789" s="124" t="s">
        <v>1090</v>
      </c>
      <c r="J789" s="158"/>
      <c r="K789" s="90"/>
      <c r="L789" s="90"/>
      <c r="M789" s="90"/>
      <c r="N789" s="90"/>
      <c r="O789" s="196"/>
      <c r="P789" s="532"/>
      <c r="Q789" s="159"/>
      <c r="R789" s="609">
        <f t="shared" si="33"/>
        <v>0</v>
      </c>
      <c r="S789" s="372"/>
      <c r="T789" s="134"/>
      <c r="U789" s="112"/>
      <c r="V789" s="61"/>
      <c r="W789" s="156"/>
      <c r="X789" s="157"/>
      <c r="Z789" s="64"/>
      <c r="AA789" s="50">
        <f t="shared" si="32"/>
        <v>0</v>
      </c>
    </row>
    <row r="790" spans="1:27" ht="23.25" hidden="1" x14ac:dyDescent="0.35">
      <c r="A790" s="92"/>
      <c r="B790" s="93"/>
      <c r="C790" s="93"/>
      <c r="D790" s="93"/>
      <c r="E790" s="85"/>
      <c r="F790" s="85"/>
      <c r="G790" s="168"/>
      <c r="H790" s="129" t="s">
        <v>1089</v>
      </c>
      <c r="I790" s="124" t="s">
        <v>1091</v>
      </c>
      <c r="J790" s="158"/>
      <c r="K790" s="90"/>
      <c r="L790" s="90"/>
      <c r="M790" s="90"/>
      <c r="N790" s="90"/>
      <c r="O790" s="196"/>
      <c r="P790" s="532"/>
      <c r="Q790" s="159"/>
      <c r="R790" s="609">
        <f t="shared" si="33"/>
        <v>0</v>
      </c>
      <c r="S790" s="372"/>
      <c r="T790" s="134"/>
      <c r="U790" s="60"/>
      <c r="V790" s="61"/>
      <c r="W790" s="156"/>
      <c r="X790" s="157"/>
      <c r="Z790" s="64"/>
      <c r="AA790" s="50">
        <f t="shared" si="32"/>
        <v>0</v>
      </c>
    </row>
    <row r="791" spans="1:27" ht="23.25" hidden="1" x14ac:dyDescent="0.35">
      <c r="A791" s="92"/>
      <c r="B791" s="93"/>
      <c r="C791" s="93"/>
      <c r="D791" s="93"/>
      <c r="E791" s="85"/>
      <c r="F791" s="85"/>
      <c r="G791" s="168"/>
      <c r="H791" s="129" t="s">
        <v>1089</v>
      </c>
      <c r="I791" s="124" t="s">
        <v>1092</v>
      </c>
      <c r="J791" s="158"/>
      <c r="K791" s="90"/>
      <c r="L791" s="90"/>
      <c r="M791" s="90"/>
      <c r="N791" s="90"/>
      <c r="O791" s="196"/>
      <c r="P791" s="532"/>
      <c r="Q791" s="159"/>
      <c r="R791" s="609">
        <f t="shared" si="33"/>
        <v>0</v>
      </c>
      <c r="S791" s="372"/>
      <c r="T791" s="134"/>
      <c r="U791" s="60"/>
      <c r="V791" s="61"/>
      <c r="W791" s="156"/>
      <c r="X791" s="157"/>
      <c r="Z791" s="64"/>
      <c r="AA791" s="50">
        <f t="shared" si="32"/>
        <v>0</v>
      </c>
    </row>
    <row r="792" spans="1:27" ht="23.25" hidden="1" x14ac:dyDescent="0.35">
      <c r="A792" s="92"/>
      <c r="B792" s="93"/>
      <c r="C792" s="93"/>
      <c r="D792" s="93"/>
      <c r="E792" s="85"/>
      <c r="F792" s="85"/>
      <c r="G792" s="168"/>
      <c r="H792" s="129" t="s">
        <v>1089</v>
      </c>
      <c r="I792" s="124" t="s">
        <v>1093</v>
      </c>
      <c r="J792" s="158"/>
      <c r="K792" s="90"/>
      <c r="L792" s="90"/>
      <c r="M792" s="90"/>
      <c r="N792" s="90"/>
      <c r="O792" s="196"/>
      <c r="P792" s="532"/>
      <c r="Q792" s="159"/>
      <c r="R792" s="609">
        <f t="shared" si="33"/>
        <v>0</v>
      </c>
      <c r="S792" s="372"/>
      <c r="T792" s="134"/>
      <c r="U792" s="60"/>
      <c r="V792" s="61"/>
      <c r="W792" s="156"/>
      <c r="X792" s="157"/>
      <c r="Z792" s="64"/>
      <c r="AA792" s="50">
        <f t="shared" si="32"/>
        <v>0</v>
      </c>
    </row>
    <row r="793" spans="1:27" ht="23.25" hidden="1" x14ac:dyDescent="0.35">
      <c r="A793" s="92"/>
      <c r="B793" s="93"/>
      <c r="C793" s="93"/>
      <c r="D793" s="93"/>
      <c r="E793" s="85"/>
      <c r="F793" s="85"/>
      <c r="G793" s="168"/>
      <c r="H793" s="129" t="s">
        <v>1089</v>
      </c>
      <c r="I793" s="124" t="s">
        <v>1094</v>
      </c>
      <c r="J793" s="158"/>
      <c r="K793" s="90"/>
      <c r="L793" s="90"/>
      <c r="M793" s="90"/>
      <c r="N793" s="90"/>
      <c r="O793" s="196"/>
      <c r="P793" s="532"/>
      <c r="Q793" s="159"/>
      <c r="R793" s="609">
        <f t="shared" si="33"/>
        <v>0</v>
      </c>
      <c r="S793" s="372"/>
      <c r="T793" s="134"/>
      <c r="U793" s="60"/>
      <c r="V793" s="61"/>
      <c r="W793" s="156"/>
      <c r="X793" s="157"/>
      <c r="Z793" s="64"/>
      <c r="AA793" s="50">
        <f t="shared" si="32"/>
        <v>0</v>
      </c>
    </row>
    <row r="794" spans="1:27" ht="23.25" hidden="1" x14ac:dyDescent="0.35">
      <c r="A794" s="92"/>
      <c r="B794" s="93"/>
      <c r="C794" s="93"/>
      <c r="D794" s="93"/>
      <c r="E794" s="85"/>
      <c r="F794" s="85"/>
      <c r="G794" s="168"/>
      <c r="H794" s="129" t="s">
        <v>1089</v>
      </c>
      <c r="I794" s="124" t="s">
        <v>1095</v>
      </c>
      <c r="J794" s="158"/>
      <c r="K794" s="90"/>
      <c r="L794" s="90"/>
      <c r="M794" s="90"/>
      <c r="N794" s="90"/>
      <c r="O794" s="196"/>
      <c r="P794" s="532"/>
      <c r="Q794" s="159"/>
      <c r="R794" s="609">
        <f t="shared" si="33"/>
        <v>0</v>
      </c>
      <c r="S794" s="372"/>
      <c r="T794" s="134"/>
      <c r="U794" s="60"/>
      <c r="V794" s="61"/>
      <c r="W794" s="156"/>
      <c r="X794" s="157"/>
      <c r="Z794" s="64"/>
      <c r="AA794" s="50">
        <f t="shared" si="32"/>
        <v>0</v>
      </c>
    </row>
    <row r="795" spans="1:27" ht="23.25" hidden="1" x14ac:dyDescent="0.35">
      <c r="A795" s="92"/>
      <c r="B795" s="93"/>
      <c r="C795" s="93"/>
      <c r="D795" s="93"/>
      <c r="E795" s="85"/>
      <c r="F795" s="85"/>
      <c r="G795" s="168"/>
      <c r="H795" s="129" t="s">
        <v>1089</v>
      </c>
      <c r="I795" s="124" t="s">
        <v>1096</v>
      </c>
      <c r="J795" s="158"/>
      <c r="K795" s="90"/>
      <c r="L795" s="90"/>
      <c r="M795" s="90"/>
      <c r="N795" s="90"/>
      <c r="O795" s="196"/>
      <c r="P795" s="532"/>
      <c r="Q795" s="159"/>
      <c r="R795" s="609">
        <f t="shared" si="33"/>
        <v>0</v>
      </c>
      <c r="S795" s="372"/>
      <c r="T795" s="134"/>
      <c r="U795" s="60"/>
      <c r="V795" s="61"/>
      <c r="W795" s="156"/>
      <c r="X795" s="157"/>
      <c r="Z795" s="64"/>
      <c r="AA795" s="50">
        <f t="shared" si="32"/>
        <v>0</v>
      </c>
    </row>
    <row r="796" spans="1:27" ht="23.25" hidden="1" x14ac:dyDescent="0.35">
      <c r="A796" s="92"/>
      <c r="B796" s="93"/>
      <c r="C796" s="93"/>
      <c r="D796" s="93"/>
      <c r="E796" s="85"/>
      <c r="F796" s="85"/>
      <c r="G796" s="168"/>
      <c r="H796" s="129" t="s">
        <v>1089</v>
      </c>
      <c r="I796" s="124" t="s">
        <v>1097</v>
      </c>
      <c r="J796" s="158"/>
      <c r="K796" s="90"/>
      <c r="L796" s="90"/>
      <c r="M796" s="90"/>
      <c r="N796" s="90"/>
      <c r="O796" s="196"/>
      <c r="P796" s="532"/>
      <c r="Q796" s="159"/>
      <c r="R796" s="609">
        <f t="shared" si="33"/>
        <v>0</v>
      </c>
      <c r="S796" s="372"/>
      <c r="T796" s="134"/>
      <c r="U796" s="60"/>
      <c r="V796" s="61"/>
      <c r="W796" s="136"/>
      <c r="X796" s="137"/>
      <c r="Z796" s="64"/>
      <c r="AA796" s="50">
        <f t="shared" si="32"/>
        <v>0</v>
      </c>
    </row>
    <row r="797" spans="1:27" ht="23.25" hidden="1" x14ac:dyDescent="0.35">
      <c r="A797" s="92"/>
      <c r="B797" s="93"/>
      <c r="C797" s="93"/>
      <c r="D797" s="93"/>
      <c r="E797" s="85"/>
      <c r="F797" s="85"/>
      <c r="G797" s="168"/>
      <c r="H797" s="129" t="s">
        <v>1098</v>
      </c>
      <c r="I797" s="124" t="s">
        <v>1099</v>
      </c>
      <c r="J797" s="158"/>
      <c r="K797" s="90"/>
      <c r="L797" s="90"/>
      <c r="M797" s="90"/>
      <c r="N797" s="90"/>
      <c r="O797" s="196"/>
      <c r="P797" s="532"/>
      <c r="Q797" s="159"/>
      <c r="R797" s="609">
        <f t="shared" si="33"/>
        <v>0</v>
      </c>
      <c r="S797" s="372"/>
      <c r="T797" s="134"/>
      <c r="U797" s="60"/>
      <c r="V797" s="61"/>
      <c r="W797" s="156"/>
      <c r="X797" s="157"/>
      <c r="Z797" s="64"/>
      <c r="AA797" s="50">
        <f t="shared" si="32"/>
        <v>0</v>
      </c>
    </row>
    <row r="798" spans="1:27" ht="23.25" hidden="1" x14ac:dyDescent="0.35">
      <c r="A798" s="92"/>
      <c r="B798" s="93"/>
      <c r="C798" s="93"/>
      <c r="D798" s="93"/>
      <c r="E798" s="85"/>
      <c r="F798" s="85"/>
      <c r="G798" s="168"/>
      <c r="H798" s="129" t="s">
        <v>1100</v>
      </c>
      <c r="I798" s="124" t="s">
        <v>1101</v>
      </c>
      <c r="J798" s="158"/>
      <c r="K798" s="90"/>
      <c r="L798" s="90"/>
      <c r="M798" s="90"/>
      <c r="N798" s="90"/>
      <c r="O798" s="196"/>
      <c r="P798" s="532"/>
      <c r="Q798" s="159"/>
      <c r="R798" s="609">
        <f t="shared" si="33"/>
        <v>0</v>
      </c>
      <c r="S798" s="372"/>
      <c r="T798" s="134"/>
      <c r="U798" s="60"/>
      <c r="V798" s="61"/>
      <c r="W798" s="136"/>
      <c r="X798" s="137"/>
      <c r="Z798" s="64"/>
      <c r="AA798" s="50">
        <f t="shared" si="32"/>
        <v>0</v>
      </c>
    </row>
    <row r="799" spans="1:27" ht="23.25" hidden="1" x14ac:dyDescent="0.35">
      <c r="A799" s="92"/>
      <c r="B799" s="93"/>
      <c r="C799" s="93"/>
      <c r="D799" s="93"/>
      <c r="E799" s="85"/>
      <c r="F799" s="85"/>
      <c r="G799" s="168"/>
      <c r="H799" s="129" t="s">
        <v>1102</v>
      </c>
      <c r="I799" s="124" t="s">
        <v>1103</v>
      </c>
      <c r="J799" s="158"/>
      <c r="K799" s="90"/>
      <c r="L799" s="90"/>
      <c r="M799" s="90"/>
      <c r="N799" s="90"/>
      <c r="O799" s="196"/>
      <c r="P799" s="532"/>
      <c r="Q799" s="159"/>
      <c r="R799" s="609">
        <f t="shared" si="33"/>
        <v>0</v>
      </c>
      <c r="S799" s="372"/>
      <c r="T799" s="134"/>
      <c r="U799" s="60"/>
      <c r="V799" s="61"/>
      <c r="W799" s="156"/>
      <c r="X799" s="157"/>
      <c r="Z799" s="64"/>
      <c r="AA799" s="50">
        <f t="shared" si="32"/>
        <v>0</v>
      </c>
    </row>
    <row r="800" spans="1:27" ht="23.25" hidden="1" x14ac:dyDescent="0.35">
      <c r="A800" s="92"/>
      <c r="B800" s="93"/>
      <c r="C800" s="93"/>
      <c r="D800" s="93"/>
      <c r="E800" s="85"/>
      <c r="F800" s="85"/>
      <c r="G800" s="168"/>
      <c r="H800" s="129" t="s">
        <v>1102</v>
      </c>
      <c r="I800" s="124" t="s">
        <v>1104</v>
      </c>
      <c r="J800" s="158"/>
      <c r="K800" s="90"/>
      <c r="L800" s="90"/>
      <c r="M800" s="90"/>
      <c r="N800" s="90"/>
      <c r="O800" s="196"/>
      <c r="P800" s="532"/>
      <c r="Q800" s="159"/>
      <c r="R800" s="609">
        <f t="shared" si="33"/>
        <v>0</v>
      </c>
      <c r="S800" s="372"/>
      <c r="T800" s="134"/>
      <c r="U800" s="60"/>
      <c r="V800" s="61"/>
      <c r="W800" s="136"/>
      <c r="X800" s="137"/>
      <c r="Z800" s="64"/>
      <c r="AA800" s="50">
        <f t="shared" si="32"/>
        <v>0</v>
      </c>
    </row>
    <row r="801" spans="1:27" ht="23.25" hidden="1" x14ac:dyDescent="0.35">
      <c r="A801" s="92"/>
      <c r="B801" s="93"/>
      <c r="C801" s="93"/>
      <c r="D801" s="93"/>
      <c r="E801" s="85"/>
      <c r="F801" s="85"/>
      <c r="G801" s="168"/>
      <c r="H801" s="129" t="s">
        <v>478</v>
      </c>
      <c r="I801" s="124" t="s">
        <v>1105</v>
      </c>
      <c r="J801" s="158"/>
      <c r="K801" s="90"/>
      <c r="L801" s="90"/>
      <c r="M801" s="90"/>
      <c r="N801" s="90"/>
      <c r="O801" s="196"/>
      <c r="P801" s="532"/>
      <c r="Q801" s="159"/>
      <c r="R801" s="609">
        <f t="shared" si="33"/>
        <v>0</v>
      </c>
      <c r="S801" s="372"/>
      <c r="T801" s="134"/>
      <c r="U801" s="60"/>
      <c r="V801" s="61"/>
      <c r="W801" s="156"/>
      <c r="X801" s="157"/>
      <c r="Z801" s="64"/>
      <c r="AA801" s="50">
        <f t="shared" si="32"/>
        <v>0</v>
      </c>
    </row>
    <row r="802" spans="1:27" ht="23.25" hidden="1" x14ac:dyDescent="0.35">
      <c r="A802" s="92"/>
      <c r="B802" s="93"/>
      <c r="C802" s="93"/>
      <c r="D802" s="93"/>
      <c r="E802" s="85"/>
      <c r="F802" s="85"/>
      <c r="G802" s="168"/>
      <c r="H802" s="129" t="s">
        <v>1106</v>
      </c>
      <c r="I802" s="124" t="s">
        <v>1107</v>
      </c>
      <c r="J802" s="158"/>
      <c r="K802" s="90"/>
      <c r="L802" s="90"/>
      <c r="M802" s="90"/>
      <c r="N802" s="90"/>
      <c r="O802" s="196"/>
      <c r="P802" s="532"/>
      <c r="Q802" s="159"/>
      <c r="R802" s="609">
        <f t="shared" si="33"/>
        <v>0</v>
      </c>
      <c r="S802" s="372"/>
      <c r="T802" s="134"/>
      <c r="U802" s="60"/>
      <c r="V802" s="61"/>
      <c r="W802" s="156"/>
      <c r="X802" s="157"/>
      <c r="Z802" s="64"/>
      <c r="AA802" s="50">
        <f t="shared" si="32"/>
        <v>0</v>
      </c>
    </row>
    <row r="803" spans="1:27" ht="23.25" hidden="1" x14ac:dyDescent="0.35">
      <c r="A803" s="92"/>
      <c r="B803" s="93"/>
      <c r="C803" s="93"/>
      <c r="D803" s="93"/>
      <c r="E803" s="85"/>
      <c r="F803" s="85"/>
      <c r="G803" s="168"/>
      <c r="H803" s="129" t="s">
        <v>1108</v>
      </c>
      <c r="I803" s="124" t="s">
        <v>1109</v>
      </c>
      <c r="J803" s="158"/>
      <c r="K803" s="90"/>
      <c r="L803" s="90"/>
      <c r="M803" s="90"/>
      <c r="N803" s="90"/>
      <c r="O803" s="196"/>
      <c r="P803" s="532"/>
      <c r="Q803" s="159"/>
      <c r="R803" s="609">
        <f t="shared" si="33"/>
        <v>0</v>
      </c>
      <c r="S803" s="372"/>
      <c r="T803" s="134"/>
      <c r="U803" s="60"/>
      <c r="V803" s="61"/>
      <c r="W803" s="156"/>
      <c r="X803" s="157"/>
      <c r="Z803" s="64"/>
      <c r="AA803" s="50">
        <f t="shared" si="32"/>
        <v>0</v>
      </c>
    </row>
    <row r="804" spans="1:27" ht="23.25" hidden="1" x14ac:dyDescent="0.35">
      <c r="A804" s="92"/>
      <c r="B804" s="93"/>
      <c r="C804" s="93"/>
      <c r="D804" s="93"/>
      <c r="E804" s="85"/>
      <c r="F804" s="85"/>
      <c r="G804" s="168"/>
      <c r="H804" s="129" t="s">
        <v>1110</v>
      </c>
      <c r="I804" s="124" t="s">
        <v>1111</v>
      </c>
      <c r="J804" s="158"/>
      <c r="K804" s="90"/>
      <c r="L804" s="90"/>
      <c r="M804" s="90"/>
      <c r="N804" s="90"/>
      <c r="O804" s="196"/>
      <c r="P804" s="532"/>
      <c r="Q804" s="159"/>
      <c r="R804" s="609">
        <f t="shared" si="33"/>
        <v>0</v>
      </c>
      <c r="S804" s="372"/>
      <c r="T804" s="134"/>
      <c r="U804" s="60"/>
      <c r="V804" s="61"/>
      <c r="W804" s="156"/>
      <c r="X804" s="157"/>
      <c r="Z804" s="64"/>
      <c r="AA804" s="50">
        <f t="shared" si="32"/>
        <v>0</v>
      </c>
    </row>
    <row r="805" spans="1:27" ht="23.25" hidden="1" x14ac:dyDescent="0.35">
      <c r="A805" s="92"/>
      <c r="B805" s="93"/>
      <c r="C805" s="93"/>
      <c r="D805" s="93"/>
      <c r="E805" s="85"/>
      <c r="F805" s="85"/>
      <c r="G805" s="168"/>
      <c r="H805" s="129" t="s">
        <v>1112</v>
      </c>
      <c r="I805" s="124" t="s">
        <v>1113</v>
      </c>
      <c r="J805" s="158"/>
      <c r="K805" s="90"/>
      <c r="L805" s="90"/>
      <c r="M805" s="90"/>
      <c r="N805" s="90"/>
      <c r="O805" s="196"/>
      <c r="P805" s="532"/>
      <c r="Q805" s="159"/>
      <c r="R805" s="609">
        <f t="shared" si="33"/>
        <v>0</v>
      </c>
      <c r="S805" s="372"/>
      <c r="T805" s="134"/>
      <c r="U805" s="60"/>
      <c r="V805" s="61"/>
      <c r="W805" s="156"/>
      <c r="X805" s="157"/>
      <c r="Z805" s="64"/>
      <c r="AA805" s="50">
        <f t="shared" si="32"/>
        <v>0</v>
      </c>
    </row>
    <row r="806" spans="1:27" ht="23.25" hidden="1" x14ac:dyDescent="0.35">
      <c r="A806" s="92"/>
      <c r="B806" s="93"/>
      <c r="C806" s="93"/>
      <c r="D806" s="93"/>
      <c r="E806" s="85"/>
      <c r="F806" s="85"/>
      <c r="G806" s="168"/>
      <c r="H806" s="129" t="s">
        <v>1114</v>
      </c>
      <c r="I806" s="124" t="s">
        <v>1115</v>
      </c>
      <c r="J806" s="158"/>
      <c r="K806" s="90"/>
      <c r="L806" s="90"/>
      <c r="M806" s="90"/>
      <c r="N806" s="90"/>
      <c r="O806" s="196"/>
      <c r="P806" s="532"/>
      <c r="Q806" s="159"/>
      <c r="R806" s="609">
        <f t="shared" si="33"/>
        <v>0</v>
      </c>
      <c r="S806" s="372"/>
      <c r="T806" s="134"/>
      <c r="U806" s="60"/>
      <c r="V806" s="61"/>
      <c r="W806" s="156"/>
      <c r="X806" s="157"/>
      <c r="Z806" s="64"/>
      <c r="AA806" s="50">
        <f t="shared" si="32"/>
        <v>0</v>
      </c>
    </row>
    <row r="807" spans="1:27" ht="23.25" hidden="1" x14ac:dyDescent="0.35">
      <c r="A807" s="92"/>
      <c r="B807" s="93"/>
      <c r="C807" s="93"/>
      <c r="D807" s="93"/>
      <c r="E807" s="85"/>
      <c r="F807" s="85"/>
      <c r="G807" s="168"/>
      <c r="H807" s="129" t="s">
        <v>1116</v>
      </c>
      <c r="I807" s="124" t="s">
        <v>1117</v>
      </c>
      <c r="J807" s="158"/>
      <c r="K807" s="90"/>
      <c r="L807" s="90"/>
      <c r="M807" s="90"/>
      <c r="N807" s="90"/>
      <c r="O807" s="196"/>
      <c r="P807" s="532"/>
      <c r="Q807" s="159"/>
      <c r="R807" s="609">
        <f t="shared" si="33"/>
        <v>0</v>
      </c>
      <c r="S807" s="372"/>
      <c r="T807" s="134"/>
      <c r="U807" s="60"/>
      <c r="V807" s="61"/>
      <c r="W807" s="156"/>
      <c r="X807" s="157"/>
      <c r="Z807" s="64"/>
      <c r="AA807" s="50">
        <f t="shared" si="32"/>
        <v>0</v>
      </c>
    </row>
    <row r="808" spans="1:27" ht="23.25" hidden="1" x14ac:dyDescent="0.35">
      <c r="A808" s="92"/>
      <c r="B808" s="93"/>
      <c r="C808" s="93"/>
      <c r="D808" s="93"/>
      <c r="E808" s="85"/>
      <c r="F808" s="85"/>
      <c r="G808" s="168"/>
      <c r="H808" s="129" t="s">
        <v>1118</v>
      </c>
      <c r="I808" s="124" t="s">
        <v>1119</v>
      </c>
      <c r="J808" s="158"/>
      <c r="K808" s="90"/>
      <c r="L808" s="90"/>
      <c r="M808" s="90"/>
      <c r="N808" s="90"/>
      <c r="O808" s="196"/>
      <c r="P808" s="532"/>
      <c r="Q808" s="159"/>
      <c r="R808" s="609">
        <f t="shared" si="33"/>
        <v>0</v>
      </c>
      <c r="S808" s="372"/>
      <c r="T808" s="134"/>
      <c r="U808" s="60"/>
      <c r="V808" s="61"/>
      <c r="W808" s="136"/>
      <c r="X808" s="137"/>
      <c r="Z808" s="64"/>
      <c r="AA808" s="50">
        <f t="shared" si="32"/>
        <v>0</v>
      </c>
    </row>
    <row r="809" spans="1:27" ht="23.25" hidden="1" x14ac:dyDescent="0.35">
      <c r="A809" s="92"/>
      <c r="B809" s="93"/>
      <c r="C809" s="93"/>
      <c r="D809" s="93"/>
      <c r="E809" s="85"/>
      <c r="F809" s="85"/>
      <c r="G809" s="168"/>
      <c r="H809" s="129" t="s">
        <v>1118</v>
      </c>
      <c r="I809" s="124" t="s">
        <v>1120</v>
      </c>
      <c r="J809" s="158"/>
      <c r="K809" s="90"/>
      <c r="L809" s="90"/>
      <c r="M809" s="90"/>
      <c r="N809" s="90"/>
      <c r="O809" s="196"/>
      <c r="P809" s="532"/>
      <c r="Q809" s="159"/>
      <c r="R809" s="609">
        <f t="shared" si="33"/>
        <v>0</v>
      </c>
      <c r="S809" s="372"/>
      <c r="T809" s="134"/>
      <c r="U809" s="60"/>
      <c r="V809" s="61"/>
      <c r="W809" s="156"/>
      <c r="X809" s="157"/>
      <c r="Z809" s="64"/>
      <c r="AA809" s="50">
        <f t="shared" si="32"/>
        <v>0</v>
      </c>
    </row>
    <row r="810" spans="1:27" ht="23.25" hidden="1" x14ac:dyDescent="0.35">
      <c r="A810" s="92"/>
      <c r="B810" s="93"/>
      <c r="C810" s="93"/>
      <c r="D810" s="93"/>
      <c r="E810" s="85"/>
      <c r="F810" s="85"/>
      <c r="G810" s="168"/>
      <c r="H810" s="129" t="s">
        <v>1108</v>
      </c>
      <c r="I810" s="124" t="s">
        <v>1121</v>
      </c>
      <c r="J810" s="158"/>
      <c r="K810" s="90"/>
      <c r="L810" s="90"/>
      <c r="M810" s="90"/>
      <c r="N810" s="90"/>
      <c r="O810" s="196"/>
      <c r="P810" s="532"/>
      <c r="Q810" s="159"/>
      <c r="R810" s="609">
        <f t="shared" si="33"/>
        <v>0</v>
      </c>
      <c r="S810" s="372"/>
      <c r="T810" s="134"/>
      <c r="U810" s="60"/>
      <c r="V810" s="61"/>
      <c r="W810" s="136"/>
      <c r="X810" s="137"/>
      <c r="Z810" s="64"/>
      <c r="AA810" s="50">
        <f t="shared" si="32"/>
        <v>0</v>
      </c>
    </row>
    <row r="811" spans="1:27" ht="23.25" hidden="1" x14ac:dyDescent="0.35">
      <c r="A811" s="92"/>
      <c r="B811" s="93"/>
      <c r="C811" s="93"/>
      <c r="D811" s="93"/>
      <c r="E811" s="85"/>
      <c r="F811" s="85"/>
      <c r="G811" s="168"/>
      <c r="H811" s="129" t="s">
        <v>1122</v>
      </c>
      <c r="I811" s="124" t="s">
        <v>1123</v>
      </c>
      <c r="J811" s="158"/>
      <c r="K811" s="90"/>
      <c r="L811" s="90"/>
      <c r="M811" s="90"/>
      <c r="N811" s="90"/>
      <c r="O811" s="196"/>
      <c r="P811" s="532"/>
      <c r="Q811" s="159"/>
      <c r="R811" s="609">
        <f t="shared" si="33"/>
        <v>0</v>
      </c>
      <c r="S811" s="372"/>
      <c r="T811" s="134"/>
      <c r="U811" s="60"/>
      <c r="V811" s="61"/>
      <c r="W811" s="156"/>
      <c r="X811" s="157"/>
      <c r="Z811" s="64"/>
      <c r="AA811" s="50">
        <f t="shared" si="32"/>
        <v>0</v>
      </c>
    </row>
    <row r="812" spans="1:27" ht="23.25" hidden="1" x14ac:dyDescent="0.35">
      <c r="A812" s="92"/>
      <c r="B812" s="93"/>
      <c r="C812" s="93"/>
      <c r="D812" s="93"/>
      <c r="E812" s="85"/>
      <c r="F812" s="85"/>
      <c r="G812" s="168"/>
      <c r="H812" s="129" t="s">
        <v>1122</v>
      </c>
      <c r="I812" s="124" t="s">
        <v>1124</v>
      </c>
      <c r="J812" s="158"/>
      <c r="K812" s="90"/>
      <c r="L812" s="90"/>
      <c r="M812" s="90"/>
      <c r="N812" s="90"/>
      <c r="O812" s="196"/>
      <c r="P812" s="532"/>
      <c r="Q812" s="159"/>
      <c r="R812" s="609">
        <f t="shared" si="33"/>
        <v>0</v>
      </c>
      <c r="S812" s="372"/>
      <c r="T812" s="134"/>
      <c r="U812" s="60"/>
      <c r="V812" s="61"/>
      <c r="W812" s="136"/>
      <c r="X812" s="137"/>
      <c r="Z812" s="64"/>
      <c r="AA812" s="50">
        <f t="shared" si="32"/>
        <v>0</v>
      </c>
    </row>
    <row r="813" spans="1:27" ht="23.25" hidden="1" x14ac:dyDescent="0.35">
      <c r="A813" s="92"/>
      <c r="B813" s="93"/>
      <c r="C813" s="93"/>
      <c r="D813" s="93"/>
      <c r="E813" s="85"/>
      <c r="F813" s="85"/>
      <c r="G813" s="168"/>
      <c r="H813" s="129" t="s">
        <v>1122</v>
      </c>
      <c r="I813" s="124" t="s">
        <v>1125</v>
      </c>
      <c r="J813" s="158"/>
      <c r="K813" s="90"/>
      <c r="L813" s="90"/>
      <c r="M813" s="90"/>
      <c r="N813" s="90"/>
      <c r="O813" s="196"/>
      <c r="P813" s="532"/>
      <c r="Q813" s="159"/>
      <c r="R813" s="609">
        <f t="shared" si="33"/>
        <v>0</v>
      </c>
      <c r="S813" s="372"/>
      <c r="T813" s="134"/>
      <c r="U813" s="60"/>
      <c r="V813" s="61"/>
      <c r="W813" s="156"/>
      <c r="X813" s="157"/>
      <c r="Z813" s="64"/>
      <c r="AA813" s="50">
        <f t="shared" si="32"/>
        <v>0</v>
      </c>
    </row>
    <row r="814" spans="1:27" ht="23.25" hidden="1" x14ac:dyDescent="0.35">
      <c r="A814" s="92"/>
      <c r="B814" s="93"/>
      <c r="C814" s="93"/>
      <c r="D814" s="93"/>
      <c r="E814" s="85"/>
      <c r="F814" s="85"/>
      <c r="G814" s="168"/>
      <c r="H814" s="129" t="s">
        <v>1122</v>
      </c>
      <c r="I814" s="124" t="s">
        <v>1126</v>
      </c>
      <c r="J814" s="158"/>
      <c r="K814" s="90"/>
      <c r="L814" s="90"/>
      <c r="M814" s="90"/>
      <c r="N814" s="90"/>
      <c r="O814" s="196"/>
      <c r="P814" s="532"/>
      <c r="Q814" s="159"/>
      <c r="R814" s="609">
        <f t="shared" si="33"/>
        <v>0</v>
      </c>
      <c r="S814" s="372"/>
      <c r="T814" s="134"/>
      <c r="U814" s="60"/>
      <c r="V814" s="61"/>
      <c r="W814" s="156"/>
      <c r="X814" s="157"/>
      <c r="Z814" s="64"/>
      <c r="AA814" s="50">
        <f t="shared" si="32"/>
        <v>0</v>
      </c>
    </row>
    <row r="815" spans="1:27" ht="23.25" hidden="1" x14ac:dyDescent="0.35">
      <c r="A815" s="92"/>
      <c r="B815" s="93"/>
      <c r="C815" s="93"/>
      <c r="D815" s="93"/>
      <c r="E815" s="85"/>
      <c r="F815" s="85"/>
      <c r="G815" s="168"/>
      <c r="H815" s="129" t="s">
        <v>1122</v>
      </c>
      <c r="I815" s="124" t="s">
        <v>1127</v>
      </c>
      <c r="J815" s="158"/>
      <c r="K815" s="90"/>
      <c r="L815" s="90"/>
      <c r="M815" s="90"/>
      <c r="N815" s="90"/>
      <c r="O815" s="196"/>
      <c r="P815" s="532"/>
      <c r="Q815" s="159"/>
      <c r="R815" s="609">
        <f t="shared" si="33"/>
        <v>0</v>
      </c>
      <c r="S815" s="372"/>
      <c r="T815" s="134"/>
      <c r="U815" s="60"/>
      <c r="V815" s="61"/>
      <c r="W815" s="156"/>
      <c r="X815" s="157"/>
      <c r="Z815" s="64"/>
      <c r="AA815" s="50">
        <f t="shared" si="32"/>
        <v>0</v>
      </c>
    </row>
    <row r="816" spans="1:27" ht="23.25" hidden="1" x14ac:dyDescent="0.35">
      <c r="A816" s="92"/>
      <c r="B816" s="93"/>
      <c r="C816" s="93"/>
      <c r="D816" s="93"/>
      <c r="E816" s="85"/>
      <c r="F816" s="85"/>
      <c r="G816" s="168"/>
      <c r="H816" s="129" t="s">
        <v>1122</v>
      </c>
      <c r="I816" s="124" t="s">
        <v>1128</v>
      </c>
      <c r="J816" s="158"/>
      <c r="K816" s="90"/>
      <c r="L816" s="90"/>
      <c r="M816" s="90"/>
      <c r="N816" s="90"/>
      <c r="O816" s="196"/>
      <c r="P816" s="532"/>
      <c r="Q816" s="159"/>
      <c r="R816" s="609">
        <f t="shared" si="33"/>
        <v>0</v>
      </c>
      <c r="S816" s="372"/>
      <c r="T816" s="134"/>
      <c r="U816" s="60"/>
      <c r="V816" s="61"/>
      <c r="W816" s="156"/>
      <c r="X816" s="157"/>
      <c r="Z816" s="64"/>
      <c r="AA816" s="50">
        <f t="shared" si="32"/>
        <v>0</v>
      </c>
    </row>
    <row r="817" spans="1:27" ht="23.25" hidden="1" x14ac:dyDescent="0.35">
      <c r="A817" s="92"/>
      <c r="B817" s="93"/>
      <c r="C817" s="93"/>
      <c r="D817" s="93"/>
      <c r="E817" s="85"/>
      <c r="F817" s="85"/>
      <c r="G817" s="168"/>
      <c r="H817" s="129" t="s">
        <v>1122</v>
      </c>
      <c r="I817" s="124" t="s">
        <v>1129</v>
      </c>
      <c r="J817" s="158"/>
      <c r="K817" s="90"/>
      <c r="L817" s="90"/>
      <c r="M817" s="90"/>
      <c r="N817" s="90"/>
      <c r="O817" s="196"/>
      <c r="P817" s="532"/>
      <c r="Q817" s="159"/>
      <c r="R817" s="609">
        <f t="shared" si="33"/>
        <v>0</v>
      </c>
      <c r="S817" s="372"/>
      <c r="T817" s="134"/>
      <c r="U817" s="60"/>
      <c r="V817" s="61"/>
      <c r="W817" s="156"/>
      <c r="X817" s="157"/>
      <c r="Z817" s="64"/>
      <c r="AA817" s="50">
        <f t="shared" si="32"/>
        <v>0</v>
      </c>
    </row>
    <row r="818" spans="1:27" ht="23.25" hidden="1" x14ac:dyDescent="0.35">
      <c r="A818" s="92"/>
      <c r="B818" s="93"/>
      <c r="C818" s="93"/>
      <c r="D818" s="93"/>
      <c r="E818" s="85"/>
      <c r="F818" s="85"/>
      <c r="G818" s="168"/>
      <c r="H818" s="129" t="s">
        <v>1108</v>
      </c>
      <c r="I818" s="124" t="s">
        <v>1130</v>
      </c>
      <c r="J818" s="158"/>
      <c r="K818" s="90"/>
      <c r="L818" s="90"/>
      <c r="M818" s="90"/>
      <c r="N818" s="90"/>
      <c r="O818" s="196"/>
      <c r="P818" s="532"/>
      <c r="Q818" s="159"/>
      <c r="R818" s="609">
        <f t="shared" si="33"/>
        <v>0</v>
      </c>
      <c r="S818" s="372"/>
      <c r="T818" s="134"/>
      <c r="U818" s="60"/>
      <c r="V818" s="61"/>
      <c r="W818" s="156"/>
      <c r="X818" s="157"/>
      <c r="Z818" s="64"/>
      <c r="AA818" s="50">
        <f t="shared" si="32"/>
        <v>0</v>
      </c>
    </row>
    <row r="819" spans="1:27" ht="23.25" hidden="1" x14ac:dyDescent="0.35">
      <c r="A819" s="92"/>
      <c r="B819" s="93"/>
      <c r="C819" s="93"/>
      <c r="D819" s="93"/>
      <c r="E819" s="85"/>
      <c r="F819" s="85"/>
      <c r="G819" s="168"/>
      <c r="H819" s="129" t="s">
        <v>1108</v>
      </c>
      <c r="I819" s="124" t="s">
        <v>1131</v>
      </c>
      <c r="J819" s="158"/>
      <c r="K819" s="90"/>
      <c r="L819" s="90"/>
      <c r="M819" s="90"/>
      <c r="N819" s="90"/>
      <c r="O819" s="196"/>
      <c r="P819" s="532"/>
      <c r="Q819" s="159"/>
      <c r="R819" s="609">
        <f t="shared" si="33"/>
        <v>0</v>
      </c>
      <c r="S819" s="372"/>
      <c r="T819" s="134"/>
      <c r="U819" s="60"/>
      <c r="V819" s="61"/>
      <c r="W819" s="156"/>
      <c r="X819" s="157"/>
      <c r="Z819" s="64"/>
      <c r="AA819" s="50">
        <f t="shared" si="32"/>
        <v>0</v>
      </c>
    </row>
    <row r="820" spans="1:27" ht="23.25" hidden="1" x14ac:dyDescent="0.35">
      <c r="A820" s="92"/>
      <c r="B820" s="93"/>
      <c r="C820" s="93"/>
      <c r="D820" s="93"/>
      <c r="E820" s="85"/>
      <c r="F820" s="85"/>
      <c r="G820" s="168"/>
      <c r="H820" s="129" t="s">
        <v>1108</v>
      </c>
      <c r="I820" s="124" t="s">
        <v>1132</v>
      </c>
      <c r="J820" s="158"/>
      <c r="K820" s="90"/>
      <c r="L820" s="90"/>
      <c r="M820" s="90"/>
      <c r="N820" s="90"/>
      <c r="O820" s="196"/>
      <c r="P820" s="532"/>
      <c r="Q820" s="159"/>
      <c r="R820" s="609">
        <f t="shared" si="33"/>
        <v>0</v>
      </c>
      <c r="S820" s="372"/>
      <c r="T820" s="134"/>
      <c r="U820" s="60"/>
      <c r="V820" s="61"/>
      <c r="W820" s="136"/>
      <c r="X820" s="137"/>
      <c r="Z820" s="64"/>
      <c r="AA820" s="50">
        <f t="shared" si="32"/>
        <v>0</v>
      </c>
    </row>
    <row r="821" spans="1:27" ht="23.25" hidden="1" x14ac:dyDescent="0.35">
      <c r="A821" s="92"/>
      <c r="B821" s="93"/>
      <c r="C821" s="93"/>
      <c r="D821" s="93"/>
      <c r="E821" s="85"/>
      <c r="F821" s="85"/>
      <c r="G821" s="168"/>
      <c r="H821" s="129" t="s">
        <v>1108</v>
      </c>
      <c r="I821" s="124" t="s">
        <v>1133</v>
      </c>
      <c r="J821" s="158"/>
      <c r="K821" s="90"/>
      <c r="L821" s="90"/>
      <c r="M821" s="90"/>
      <c r="N821" s="90"/>
      <c r="O821" s="196"/>
      <c r="P821" s="532"/>
      <c r="Q821" s="159"/>
      <c r="R821" s="609">
        <f t="shared" si="33"/>
        <v>0</v>
      </c>
      <c r="S821" s="372"/>
      <c r="T821" s="134"/>
      <c r="U821" s="60"/>
      <c r="V821" s="61"/>
      <c r="W821" s="156"/>
      <c r="X821" s="157"/>
      <c r="Z821" s="64"/>
      <c r="AA821" s="50">
        <f t="shared" si="32"/>
        <v>0</v>
      </c>
    </row>
    <row r="822" spans="1:27" ht="23.25" hidden="1" x14ac:dyDescent="0.35">
      <c r="A822" s="92"/>
      <c r="B822" s="93"/>
      <c r="C822" s="93"/>
      <c r="D822" s="93"/>
      <c r="E822" s="85"/>
      <c r="F822" s="85"/>
      <c r="G822" s="168"/>
      <c r="H822" s="129" t="s">
        <v>1108</v>
      </c>
      <c r="I822" s="124" t="s">
        <v>1134</v>
      </c>
      <c r="J822" s="158"/>
      <c r="K822" s="90"/>
      <c r="L822" s="90"/>
      <c r="M822" s="90"/>
      <c r="N822" s="90"/>
      <c r="O822" s="196"/>
      <c r="P822" s="532"/>
      <c r="Q822" s="159"/>
      <c r="R822" s="609">
        <f t="shared" si="33"/>
        <v>0</v>
      </c>
      <c r="S822" s="372"/>
      <c r="T822" s="134"/>
      <c r="U822" s="60"/>
      <c r="V822" s="61"/>
      <c r="W822" s="136"/>
      <c r="X822" s="137"/>
      <c r="Z822" s="64"/>
      <c r="AA822" s="50">
        <f t="shared" si="32"/>
        <v>0</v>
      </c>
    </row>
    <row r="823" spans="1:27" ht="23.25" hidden="1" x14ac:dyDescent="0.35">
      <c r="A823" s="92"/>
      <c r="B823" s="93"/>
      <c r="C823" s="93"/>
      <c r="D823" s="93"/>
      <c r="E823" s="85"/>
      <c r="F823" s="85"/>
      <c r="G823" s="168"/>
      <c r="H823" s="129" t="s">
        <v>1108</v>
      </c>
      <c r="I823" s="124" t="s">
        <v>1135</v>
      </c>
      <c r="J823" s="158"/>
      <c r="K823" s="90"/>
      <c r="L823" s="90"/>
      <c r="M823" s="90"/>
      <c r="N823" s="90"/>
      <c r="O823" s="196"/>
      <c r="P823" s="532"/>
      <c r="Q823" s="159"/>
      <c r="R823" s="609">
        <f t="shared" si="33"/>
        <v>0</v>
      </c>
      <c r="S823" s="372"/>
      <c r="T823" s="134"/>
      <c r="U823" s="60"/>
      <c r="V823" s="61"/>
      <c r="W823" s="156"/>
      <c r="X823" s="157"/>
      <c r="Z823" s="64"/>
      <c r="AA823" s="50">
        <f t="shared" si="32"/>
        <v>0</v>
      </c>
    </row>
    <row r="824" spans="1:27" ht="23.25" hidden="1" x14ac:dyDescent="0.35">
      <c r="A824" s="92"/>
      <c r="B824" s="93"/>
      <c r="C824" s="93"/>
      <c r="D824" s="93"/>
      <c r="E824" s="85"/>
      <c r="F824" s="85"/>
      <c r="G824" s="168"/>
      <c r="H824" s="129" t="s">
        <v>1108</v>
      </c>
      <c r="I824" s="124" t="s">
        <v>1136</v>
      </c>
      <c r="J824" s="158"/>
      <c r="K824" s="90"/>
      <c r="L824" s="90"/>
      <c r="M824" s="90"/>
      <c r="N824" s="90"/>
      <c r="O824" s="196"/>
      <c r="P824" s="532"/>
      <c r="Q824" s="159"/>
      <c r="R824" s="609">
        <f t="shared" si="33"/>
        <v>0</v>
      </c>
      <c r="S824" s="372"/>
      <c r="T824" s="134"/>
      <c r="U824" s="60"/>
      <c r="V824" s="61"/>
      <c r="W824" s="136"/>
      <c r="X824" s="137"/>
      <c r="Z824" s="64"/>
      <c r="AA824" s="50">
        <f t="shared" si="32"/>
        <v>0</v>
      </c>
    </row>
    <row r="825" spans="1:27" ht="23.25" hidden="1" x14ac:dyDescent="0.35">
      <c r="A825" s="92"/>
      <c r="B825" s="93"/>
      <c r="C825" s="93"/>
      <c r="D825" s="93"/>
      <c r="E825" s="85"/>
      <c r="F825" s="85"/>
      <c r="G825" s="168"/>
      <c r="H825" s="129" t="s">
        <v>1108</v>
      </c>
      <c r="I825" s="124" t="s">
        <v>1137</v>
      </c>
      <c r="J825" s="158"/>
      <c r="K825" s="90"/>
      <c r="L825" s="90"/>
      <c r="M825" s="90"/>
      <c r="N825" s="90"/>
      <c r="O825" s="196"/>
      <c r="P825" s="532"/>
      <c r="Q825" s="159"/>
      <c r="R825" s="609">
        <f t="shared" si="33"/>
        <v>0</v>
      </c>
      <c r="S825" s="372"/>
      <c r="T825" s="134"/>
      <c r="U825" s="60"/>
      <c r="V825" s="61"/>
      <c r="W825" s="156"/>
      <c r="X825" s="157"/>
      <c r="Z825" s="64"/>
      <c r="AA825" s="50">
        <f t="shared" si="32"/>
        <v>0</v>
      </c>
    </row>
    <row r="826" spans="1:27" ht="23.25" hidden="1" x14ac:dyDescent="0.35">
      <c r="A826" s="92"/>
      <c r="B826" s="93"/>
      <c r="C826" s="93"/>
      <c r="D826" s="93"/>
      <c r="E826" s="85"/>
      <c r="F826" s="85"/>
      <c r="G826" s="168"/>
      <c r="H826" s="129" t="s">
        <v>1108</v>
      </c>
      <c r="I826" s="124" t="s">
        <v>1138</v>
      </c>
      <c r="J826" s="158"/>
      <c r="K826" s="90"/>
      <c r="L826" s="90"/>
      <c r="M826" s="90"/>
      <c r="N826" s="90"/>
      <c r="O826" s="196"/>
      <c r="P826" s="532"/>
      <c r="Q826" s="159"/>
      <c r="R826" s="609">
        <f t="shared" si="33"/>
        <v>0</v>
      </c>
      <c r="S826" s="372"/>
      <c r="T826" s="134"/>
      <c r="U826" s="60"/>
      <c r="V826" s="61"/>
      <c r="W826" s="156"/>
      <c r="X826" s="157"/>
      <c r="Z826" s="64"/>
      <c r="AA826" s="50">
        <f t="shared" si="32"/>
        <v>0</v>
      </c>
    </row>
    <row r="827" spans="1:27" ht="23.25" hidden="1" x14ac:dyDescent="0.35">
      <c r="A827" s="92"/>
      <c r="B827" s="93"/>
      <c r="C827" s="93"/>
      <c r="D827" s="93"/>
      <c r="E827" s="85"/>
      <c r="F827" s="85"/>
      <c r="G827" s="168"/>
      <c r="H827" s="129" t="s">
        <v>1108</v>
      </c>
      <c r="I827" s="124" t="s">
        <v>1139</v>
      </c>
      <c r="J827" s="158"/>
      <c r="K827" s="90"/>
      <c r="L827" s="90"/>
      <c r="M827" s="90"/>
      <c r="N827" s="90"/>
      <c r="O827" s="196"/>
      <c r="P827" s="532"/>
      <c r="Q827" s="159"/>
      <c r="R827" s="609">
        <f t="shared" si="33"/>
        <v>0</v>
      </c>
      <c r="S827" s="372"/>
      <c r="T827" s="134"/>
      <c r="U827" s="60"/>
      <c r="V827" s="61"/>
      <c r="W827" s="156"/>
      <c r="X827" s="157"/>
      <c r="Z827" s="64"/>
      <c r="AA827" s="50">
        <f t="shared" si="32"/>
        <v>0</v>
      </c>
    </row>
    <row r="828" spans="1:27" ht="23.25" hidden="1" x14ac:dyDescent="0.35">
      <c r="A828" s="92"/>
      <c r="B828" s="93"/>
      <c r="C828" s="93"/>
      <c r="D828" s="93"/>
      <c r="E828" s="85"/>
      <c r="F828" s="85"/>
      <c r="G828" s="168"/>
      <c r="H828" s="129" t="s">
        <v>1108</v>
      </c>
      <c r="I828" s="124" t="s">
        <v>1140</v>
      </c>
      <c r="J828" s="158"/>
      <c r="K828" s="90"/>
      <c r="L828" s="90"/>
      <c r="M828" s="90"/>
      <c r="N828" s="90"/>
      <c r="O828" s="196"/>
      <c r="P828" s="532"/>
      <c r="Q828" s="159"/>
      <c r="R828" s="609">
        <f t="shared" si="33"/>
        <v>0</v>
      </c>
      <c r="S828" s="372"/>
      <c r="T828" s="134"/>
      <c r="U828" s="60"/>
      <c r="V828" s="61"/>
      <c r="W828" s="156"/>
      <c r="X828" s="157"/>
      <c r="Z828" s="64"/>
      <c r="AA828" s="50">
        <f t="shared" si="32"/>
        <v>0</v>
      </c>
    </row>
    <row r="829" spans="1:27" ht="23.25" hidden="1" x14ac:dyDescent="0.35">
      <c r="A829" s="92"/>
      <c r="B829" s="93"/>
      <c r="C829" s="93"/>
      <c r="D829" s="93"/>
      <c r="E829" s="85"/>
      <c r="F829" s="85"/>
      <c r="G829" s="168"/>
      <c r="H829" s="129" t="s">
        <v>1108</v>
      </c>
      <c r="I829" s="124" t="s">
        <v>1141</v>
      </c>
      <c r="J829" s="158"/>
      <c r="K829" s="90"/>
      <c r="L829" s="90"/>
      <c r="M829" s="90"/>
      <c r="N829" s="90"/>
      <c r="O829" s="196"/>
      <c r="P829" s="532"/>
      <c r="Q829" s="159"/>
      <c r="R829" s="609">
        <f t="shared" si="33"/>
        <v>0</v>
      </c>
      <c r="S829" s="372"/>
      <c r="T829" s="134"/>
      <c r="U829" s="60"/>
      <c r="V829" s="61"/>
      <c r="W829" s="156"/>
      <c r="X829" s="157"/>
      <c r="Z829" s="64"/>
      <c r="AA829" s="50">
        <f t="shared" si="32"/>
        <v>0</v>
      </c>
    </row>
    <row r="830" spans="1:27" ht="23.25" hidden="1" x14ac:dyDescent="0.35">
      <c r="A830" s="92"/>
      <c r="B830" s="93"/>
      <c r="C830" s="93"/>
      <c r="D830" s="93"/>
      <c r="E830" s="85"/>
      <c r="F830" s="85"/>
      <c r="G830" s="168"/>
      <c r="H830" s="129" t="s">
        <v>1142</v>
      </c>
      <c r="I830" s="124" t="s">
        <v>1143</v>
      </c>
      <c r="J830" s="158"/>
      <c r="K830" s="90"/>
      <c r="L830" s="90"/>
      <c r="M830" s="90"/>
      <c r="N830" s="90"/>
      <c r="O830" s="196"/>
      <c r="P830" s="532"/>
      <c r="Q830" s="159"/>
      <c r="R830" s="609">
        <f t="shared" si="33"/>
        <v>0</v>
      </c>
      <c r="S830" s="372"/>
      <c r="T830" s="134"/>
      <c r="U830" s="60"/>
      <c r="V830" s="61"/>
      <c r="W830" s="156"/>
      <c r="X830" s="157"/>
      <c r="Z830" s="64"/>
      <c r="AA830" s="50">
        <f t="shared" si="32"/>
        <v>0</v>
      </c>
    </row>
    <row r="831" spans="1:27" ht="23.25" hidden="1" x14ac:dyDescent="0.35">
      <c r="A831" s="92"/>
      <c r="B831" s="93"/>
      <c r="C831" s="93"/>
      <c r="D831" s="93"/>
      <c r="E831" s="85"/>
      <c r="F831" s="85"/>
      <c r="G831" s="168"/>
      <c r="H831" s="129" t="s">
        <v>1142</v>
      </c>
      <c r="I831" s="124" t="s">
        <v>1144</v>
      </c>
      <c r="J831" s="158"/>
      <c r="K831" s="90"/>
      <c r="L831" s="90"/>
      <c r="M831" s="90"/>
      <c r="N831" s="90"/>
      <c r="O831" s="196"/>
      <c r="P831" s="532"/>
      <c r="Q831" s="159"/>
      <c r="R831" s="609">
        <f t="shared" si="33"/>
        <v>0</v>
      </c>
      <c r="S831" s="372"/>
      <c r="T831" s="134"/>
      <c r="U831" s="60"/>
      <c r="V831" s="61"/>
      <c r="W831" s="156"/>
      <c r="X831" s="157"/>
      <c r="Z831" s="64"/>
      <c r="AA831" s="50">
        <f t="shared" si="32"/>
        <v>0</v>
      </c>
    </row>
    <row r="832" spans="1:27" ht="23.25" hidden="1" x14ac:dyDescent="0.35">
      <c r="A832" s="92"/>
      <c r="B832" s="93"/>
      <c r="C832" s="93"/>
      <c r="D832" s="93"/>
      <c r="E832" s="85"/>
      <c r="F832" s="85"/>
      <c r="G832" s="168"/>
      <c r="H832" s="129" t="s">
        <v>1142</v>
      </c>
      <c r="I832" s="124" t="s">
        <v>1145</v>
      </c>
      <c r="J832" s="158"/>
      <c r="K832" s="90"/>
      <c r="L832" s="90"/>
      <c r="M832" s="90"/>
      <c r="N832" s="90"/>
      <c r="O832" s="196"/>
      <c r="P832" s="532"/>
      <c r="Q832" s="159"/>
      <c r="R832" s="609">
        <f t="shared" si="33"/>
        <v>0</v>
      </c>
      <c r="S832" s="372"/>
      <c r="T832" s="134"/>
      <c r="U832" s="60"/>
      <c r="V832" s="61"/>
      <c r="W832" s="136"/>
      <c r="X832" s="137"/>
      <c r="Z832" s="64"/>
      <c r="AA832" s="50">
        <f t="shared" si="32"/>
        <v>0</v>
      </c>
    </row>
    <row r="833" spans="1:27" ht="23.25" hidden="1" x14ac:dyDescent="0.35">
      <c r="A833" s="92"/>
      <c r="B833" s="93"/>
      <c r="C833" s="93"/>
      <c r="D833" s="93"/>
      <c r="E833" s="85"/>
      <c r="F833" s="85"/>
      <c r="G833" s="168"/>
      <c r="H833" s="129" t="s">
        <v>1108</v>
      </c>
      <c r="I833" s="124" t="s">
        <v>1146</v>
      </c>
      <c r="J833" s="158"/>
      <c r="K833" s="90"/>
      <c r="L833" s="90"/>
      <c r="M833" s="90"/>
      <c r="N833" s="90"/>
      <c r="O833" s="196"/>
      <c r="P833" s="532"/>
      <c r="Q833" s="159"/>
      <c r="R833" s="609">
        <f t="shared" si="33"/>
        <v>0</v>
      </c>
      <c r="S833" s="372"/>
      <c r="T833" s="134"/>
      <c r="U833" s="60"/>
      <c r="V833" s="61"/>
      <c r="W833" s="156"/>
      <c r="X833" s="157"/>
      <c r="Z833" s="64"/>
      <c r="AA833" s="50">
        <f t="shared" si="32"/>
        <v>0</v>
      </c>
    </row>
    <row r="834" spans="1:27" ht="23.25" hidden="1" x14ac:dyDescent="0.35">
      <c r="A834" s="92"/>
      <c r="B834" s="93"/>
      <c r="C834" s="93"/>
      <c r="D834" s="93"/>
      <c r="E834" s="85"/>
      <c r="F834" s="85"/>
      <c r="G834" s="168"/>
      <c r="H834" s="129" t="s">
        <v>1108</v>
      </c>
      <c r="I834" s="124" t="s">
        <v>1147</v>
      </c>
      <c r="J834" s="158"/>
      <c r="K834" s="90"/>
      <c r="L834" s="90"/>
      <c r="M834" s="90"/>
      <c r="N834" s="90"/>
      <c r="O834" s="196"/>
      <c r="P834" s="532"/>
      <c r="Q834" s="159"/>
      <c r="R834" s="609">
        <f t="shared" si="33"/>
        <v>0</v>
      </c>
      <c r="S834" s="372"/>
      <c r="T834" s="134"/>
      <c r="U834" s="60"/>
      <c r="V834" s="61"/>
      <c r="W834" s="136"/>
      <c r="X834" s="137"/>
      <c r="Z834" s="64"/>
      <c r="AA834" s="50">
        <f t="shared" si="32"/>
        <v>0</v>
      </c>
    </row>
    <row r="835" spans="1:27" ht="23.25" hidden="1" x14ac:dyDescent="0.35">
      <c r="A835" s="92"/>
      <c r="B835" s="93"/>
      <c r="C835" s="93"/>
      <c r="D835" s="93"/>
      <c r="E835" s="85"/>
      <c r="F835" s="85"/>
      <c r="G835" s="168"/>
      <c r="H835" s="129" t="s">
        <v>1142</v>
      </c>
      <c r="I835" s="124" t="s">
        <v>1148</v>
      </c>
      <c r="J835" s="158"/>
      <c r="K835" s="90"/>
      <c r="L835" s="90"/>
      <c r="M835" s="90"/>
      <c r="N835" s="90"/>
      <c r="O835" s="196"/>
      <c r="P835" s="532"/>
      <c r="Q835" s="159"/>
      <c r="R835" s="609">
        <f t="shared" si="33"/>
        <v>0</v>
      </c>
      <c r="S835" s="372"/>
      <c r="T835" s="134"/>
      <c r="U835" s="60"/>
      <c r="V835" s="61"/>
      <c r="W835" s="156"/>
      <c r="X835" s="157"/>
      <c r="Z835" s="64"/>
      <c r="AA835" s="50">
        <f t="shared" si="32"/>
        <v>0</v>
      </c>
    </row>
    <row r="836" spans="1:27" ht="23.25" hidden="1" x14ac:dyDescent="0.35">
      <c r="A836" s="92"/>
      <c r="B836" s="93"/>
      <c r="C836" s="93"/>
      <c r="D836" s="93"/>
      <c r="E836" s="85"/>
      <c r="F836" s="85"/>
      <c r="G836" s="168"/>
      <c r="H836" s="129" t="s">
        <v>1142</v>
      </c>
      <c r="I836" s="124" t="s">
        <v>1149</v>
      </c>
      <c r="J836" s="158"/>
      <c r="K836" s="90"/>
      <c r="L836" s="90"/>
      <c r="M836" s="90"/>
      <c r="N836" s="90"/>
      <c r="O836" s="196"/>
      <c r="P836" s="532"/>
      <c r="Q836" s="159"/>
      <c r="R836" s="609">
        <f t="shared" si="33"/>
        <v>0</v>
      </c>
      <c r="S836" s="372"/>
      <c r="T836" s="134"/>
      <c r="U836" s="60"/>
      <c r="V836" s="61"/>
      <c r="W836" s="136"/>
      <c r="X836" s="137"/>
      <c r="Z836" s="64"/>
      <c r="AA836" s="50">
        <f t="shared" si="32"/>
        <v>0</v>
      </c>
    </row>
    <row r="837" spans="1:27" ht="23.25" hidden="1" x14ac:dyDescent="0.35">
      <c r="A837" s="92"/>
      <c r="B837" s="93"/>
      <c r="C837" s="93"/>
      <c r="D837" s="93"/>
      <c r="E837" s="85"/>
      <c r="F837" s="85"/>
      <c r="G837" s="168"/>
      <c r="H837" s="129" t="s">
        <v>1108</v>
      </c>
      <c r="I837" s="124" t="s">
        <v>1150</v>
      </c>
      <c r="J837" s="158"/>
      <c r="K837" s="90"/>
      <c r="L837" s="90"/>
      <c r="M837" s="90"/>
      <c r="N837" s="90"/>
      <c r="O837" s="196"/>
      <c r="P837" s="532"/>
      <c r="Q837" s="159"/>
      <c r="R837" s="609">
        <f t="shared" si="33"/>
        <v>0</v>
      </c>
      <c r="S837" s="372"/>
      <c r="T837" s="134"/>
      <c r="U837" s="60"/>
      <c r="V837" s="61"/>
      <c r="W837" s="156"/>
      <c r="X837" s="157"/>
      <c r="Z837" s="64"/>
      <c r="AA837" s="50">
        <f t="shared" si="32"/>
        <v>0</v>
      </c>
    </row>
    <row r="838" spans="1:27" ht="23.25" hidden="1" x14ac:dyDescent="0.35">
      <c r="A838" s="92"/>
      <c r="B838" s="93"/>
      <c r="C838" s="93"/>
      <c r="D838" s="93"/>
      <c r="E838" s="85"/>
      <c r="F838" s="85"/>
      <c r="G838" s="168"/>
      <c r="H838" s="129" t="s">
        <v>1108</v>
      </c>
      <c r="I838" s="124" t="s">
        <v>1151</v>
      </c>
      <c r="J838" s="158"/>
      <c r="K838" s="90"/>
      <c r="L838" s="90"/>
      <c r="M838" s="90"/>
      <c r="N838" s="90"/>
      <c r="O838" s="196"/>
      <c r="P838" s="532"/>
      <c r="Q838" s="159"/>
      <c r="R838" s="609">
        <f t="shared" si="33"/>
        <v>0</v>
      </c>
      <c r="S838" s="372"/>
      <c r="T838" s="134"/>
      <c r="U838" s="60"/>
      <c r="V838" s="61"/>
      <c r="W838" s="156"/>
      <c r="X838" s="157"/>
      <c r="Z838" s="64"/>
      <c r="AA838" s="50">
        <f t="shared" si="32"/>
        <v>0</v>
      </c>
    </row>
    <row r="839" spans="1:27" ht="23.25" hidden="1" x14ac:dyDescent="0.35">
      <c r="A839" s="92"/>
      <c r="B839" s="93"/>
      <c r="C839" s="93"/>
      <c r="D839" s="93"/>
      <c r="E839" s="85"/>
      <c r="F839" s="85"/>
      <c r="G839" s="168"/>
      <c r="H839" s="129" t="s">
        <v>1108</v>
      </c>
      <c r="I839" s="124" t="s">
        <v>1152</v>
      </c>
      <c r="J839" s="158"/>
      <c r="K839" s="90"/>
      <c r="L839" s="90"/>
      <c r="M839" s="90"/>
      <c r="N839" s="90"/>
      <c r="O839" s="196"/>
      <c r="P839" s="532"/>
      <c r="Q839" s="159"/>
      <c r="R839" s="609">
        <f t="shared" si="33"/>
        <v>0</v>
      </c>
      <c r="S839" s="372"/>
      <c r="T839" s="134"/>
      <c r="U839" s="60"/>
      <c r="V839" s="61"/>
      <c r="W839" s="156"/>
      <c r="X839" s="157"/>
      <c r="Z839" s="64"/>
      <c r="AA839" s="50">
        <f t="shared" si="32"/>
        <v>0</v>
      </c>
    </row>
    <row r="840" spans="1:27" ht="23.25" hidden="1" x14ac:dyDescent="0.35">
      <c r="A840" s="92"/>
      <c r="B840" s="93"/>
      <c r="C840" s="93"/>
      <c r="D840" s="93"/>
      <c r="E840" s="85"/>
      <c r="F840" s="85"/>
      <c r="G840" s="168"/>
      <c r="H840" s="129" t="s">
        <v>1108</v>
      </c>
      <c r="I840" s="124" t="s">
        <v>1153</v>
      </c>
      <c r="J840" s="158"/>
      <c r="K840" s="90"/>
      <c r="L840" s="90"/>
      <c r="M840" s="90"/>
      <c r="N840" s="90"/>
      <c r="O840" s="196"/>
      <c r="P840" s="532"/>
      <c r="Q840" s="159"/>
      <c r="R840" s="609">
        <f t="shared" si="33"/>
        <v>0</v>
      </c>
      <c r="S840" s="372"/>
      <c r="T840" s="134"/>
      <c r="U840" s="60"/>
      <c r="V840" s="61"/>
      <c r="W840" s="156"/>
      <c r="X840" s="157"/>
      <c r="Z840" s="64"/>
      <c r="AA840" s="50">
        <f t="shared" si="32"/>
        <v>0</v>
      </c>
    </row>
    <row r="841" spans="1:27" ht="23.25" hidden="1" x14ac:dyDescent="0.35">
      <c r="A841" s="92"/>
      <c r="B841" s="93"/>
      <c r="C841" s="93"/>
      <c r="D841" s="93"/>
      <c r="E841" s="85"/>
      <c r="F841" s="85"/>
      <c r="G841" s="168"/>
      <c r="H841" s="129" t="s">
        <v>1108</v>
      </c>
      <c r="I841" s="124" t="s">
        <v>1154</v>
      </c>
      <c r="J841" s="158"/>
      <c r="K841" s="90"/>
      <c r="L841" s="90"/>
      <c r="M841" s="90"/>
      <c r="N841" s="90"/>
      <c r="O841" s="196"/>
      <c r="P841" s="532"/>
      <c r="Q841" s="159"/>
      <c r="R841" s="609">
        <f t="shared" si="33"/>
        <v>0</v>
      </c>
      <c r="S841" s="372"/>
      <c r="T841" s="134"/>
      <c r="U841" s="60"/>
      <c r="V841" s="61"/>
      <c r="W841" s="156"/>
      <c r="X841" s="157"/>
      <c r="Z841" s="64"/>
      <c r="AA841" s="50">
        <f t="shared" si="32"/>
        <v>0</v>
      </c>
    </row>
    <row r="842" spans="1:27" ht="23.25" hidden="1" x14ac:dyDescent="0.35">
      <c r="A842" s="92"/>
      <c r="B842" s="93"/>
      <c r="C842" s="93"/>
      <c r="D842" s="93"/>
      <c r="E842" s="85"/>
      <c r="F842" s="85"/>
      <c r="G842" s="168"/>
      <c r="H842" s="129" t="s">
        <v>1108</v>
      </c>
      <c r="I842" s="124" t="s">
        <v>1155</v>
      </c>
      <c r="J842" s="158"/>
      <c r="K842" s="90"/>
      <c r="L842" s="90"/>
      <c r="M842" s="90"/>
      <c r="N842" s="90"/>
      <c r="O842" s="196"/>
      <c r="P842" s="532"/>
      <c r="Q842" s="159"/>
      <c r="R842" s="609">
        <f t="shared" si="33"/>
        <v>0</v>
      </c>
      <c r="S842" s="372"/>
      <c r="T842" s="134"/>
      <c r="U842" s="60"/>
      <c r="V842" s="61"/>
      <c r="W842" s="156"/>
      <c r="X842" s="157"/>
      <c r="Z842" s="64"/>
      <c r="AA842" s="50">
        <f t="shared" si="32"/>
        <v>0</v>
      </c>
    </row>
    <row r="843" spans="1:27" ht="23.25" hidden="1" x14ac:dyDescent="0.35">
      <c r="A843" s="92"/>
      <c r="B843" s="93"/>
      <c r="C843" s="93"/>
      <c r="D843" s="93"/>
      <c r="E843" s="85"/>
      <c r="F843" s="85"/>
      <c r="G843" s="168"/>
      <c r="H843" s="129" t="s">
        <v>1108</v>
      </c>
      <c r="I843" s="124" t="s">
        <v>1156</v>
      </c>
      <c r="J843" s="158"/>
      <c r="K843" s="90"/>
      <c r="L843" s="90"/>
      <c r="M843" s="90"/>
      <c r="N843" s="90"/>
      <c r="O843" s="196"/>
      <c r="P843" s="532"/>
      <c r="Q843" s="159"/>
      <c r="R843" s="609">
        <f t="shared" si="33"/>
        <v>0</v>
      </c>
      <c r="S843" s="372"/>
      <c r="T843" s="134"/>
      <c r="U843" s="60"/>
      <c r="V843" s="61"/>
      <c r="W843" s="156"/>
      <c r="X843" s="157"/>
      <c r="Z843" s="64"/>
      <c r="AA843" s="50">
        <f t="shared" si="32"/>
        <v>0</v>
      </c>
    </row>
    <row r="844" spans="1:27" ht="23.25" hidden="1" x14ac:dyDescent="0.35">
      <c r="A844" s="92"/>
      <c r="B844" s="93"/>
      <c r="C844" s="93"/>
      <c r="D844" s="93"/>
      <c r="E844" s="85"/>
      <c r="F844" s="85"/>
      <c r="G844" s="168"/>
      <c r="H844" s="129" t="s">
        <v>1108</v>
      </c>
      <c r="I844" s="124" t="s">
        <v>1157</v>
      </c>
      <c r="J844" s="158"/>
      <c r="K844" s="90"/>
      <c r="L844" s="90"/>
      <c r="M844" s="90"/>
      <c r="N844" s="90"/>
      <c r="O844" s="196"/>
      <c r="P844" s="532"/>
      <c r="Q844" s="159"/>
      <c r="R844" s="609">
        <f t="shared" si="33"/>
        <v>0</v>
      </c>
      <c r="S844" s="372"/>
      <c r="T844" s="134"/>
      <c r="U844" s="60"/>
      <c r="V844" s="61"/>
      <c r="W844" s="136"/>
      <c r="X844" s="137"/>
      <c r="Z844" s="64"/>
      <c r="AA844" s="50">
        <f t="shared" si="32"/>
        <v>0</v>
      </c>
    </row>
    <row r="845" spans="1:27" ht="23.25" hidden="1" x14ac:dyDescent="0.35">
      <c r="A845" s="92"/>
      <c r="B845" s="93"/>
      <c r="C845" s="93"/>
      <c r="D845" s="93"/>
      <c r="E845" s="85"/>
      <c r="F845" s="85"/>
      <c r="G845" s="168"/>
      <c r="H845" s="129" t="s">
        <v>1108</v>
      </c>
      <c r="I845" s="124" t="s">
        <v>1158</v>
      </c>
      <c r="J845" s="158"/>
      <c r="K845" s="90"/>
      <c r="L845" s="90"/>
      <c r="M845" s="90"/>
      <c r="N845" s="90"/>
      <c r="O845" s="196"/>
      <c r="P845" s="532"/>
      <c r="Q845" s="159"/>
      <c r="R845" s="609">
        <f t="shared" si="33"/>
        <v>0</v>
      </c>
      <c r="S845" s="372"/>
      <c r="T845" s="134"/>
      <c r="U845" s="60"/>
      <c r="V845" s="61"/>
      <c r="W845" s="156"/>
      <c r="X845" s="157"/>
      <c r="Z845" s="64"/>
      <c r="AA845" s="50">
        <f t="shared" ref="AA845:AA908" si="34">+Q845-Z845</f>
        <v>0</v>
      </c>
    </row>
    <row r="846" spans="1:27" ht="23.25" hidden="1" x14ac:dyDescent="0.35">
      <c r="A846" s="92"/>
      <c r="B846" s="93"/>
      <c r="C846" s="93"/>
      <c r="D846" s="93"/>
      <c r="E846" s="85"/>
      <c r="F846" s="85"/>
      <c r="G846" s="168"/>
      <c r="H846" s="129" t="s">
        <v>1108</v>
      </c>
      <c r="I846" s="124" t="s">
        <v>1159</v>
      </c>
      <c r="J846" s="158"/>
      <c r="K846" s="90"/>
      <c r="L846" s="90"/>
      <c r="M846" s="90"/>
      <c r="N846" s="90"/>
      <c r="O846" s="196"/>
      <c r="P846" s="532"/>
      <c r="Q846" s="159"/>
      <c r="R846" s="609">
        <f t="shared" si="33"/>
        <v>0</v>
      </c>
      <c r="S846" s="372"/>
      <c r="T846" s="134"/>
      <c r="U846" s="60"/>
      <c r="V846" s="61"/>
      <c r="W846" s="136"/>
      <c r="X846" s="137"/>
      <c r="Z846" s="64"/>
      <c r="AA846" s="50">
        <f t="shared" si="34"/>
        <v>0</v>
      </c>
    </row>
    <row r="847" spans="1:27" ht="23.25" hidden="1" x14ac:dyDescent="0.35">
      <c r="A847" s="92"/>
      <c r="B847" s="93"/>
      <c r="C847" s="93"/>
      <c r="D847" s="93"/>
      <c r="E847" s="85"/>
      <c r="F847" s="85"/>
      <c r="G847" s="168"/>
      <c r="H847" s="129" t="s">
        <v>478</v>
      </c>
      <c r="I847" s="124" t="s">
        <v>1160</v>
      </c>
      <c r="J847" s="158"/>
      <c r="K847" s="90"/>
      <c r="L847" s="90"/>
      <c r="M847" s="90"/>
      <c r="N847" s="90"/>
      <c r="O847" s="196"/>
      <c r="P847" s="532"/>
      <c r="Q847" s="159"/>
      <c r="R847" s="609">
        <f t="shared" si="33"/>
        <v>0</v>
      </c>
      <c r="S847" s="372"/>
      <c r="T847" s="134"/>
      <c r="U847" s="60"/>
      <c r="V847" s="61"/>
      <c r="W847" s="156"/>
      <c r="X847" s="157"/>
      <c r="Z847" s="64"/>
      <c r="AA847" s="50">
        <f t="shared" si="34"/>
        <v>0</v>
      </c>
    </row>
    <row r="848" spans="1:27" ht="23.25" hidden="1" x14ac:dyDescent="0.35">
      <c r="A848" s="92"/>
      <c r="B848" s="93"/>
      <c r="C848" s="93"/>
      <c r="D848" s="93"/>
      <c r="E848" s="85"/>
      <c r="F848" s="85"/>
      <c r="G848" s="168"/>
      <c r="H848" s="129" t="s">
        <v>478</v>
      </c>
      <c r="I848" s="124" t="s">
        <v>1161</v>
      </c>
      <c r="J848" s="158"/>
      <c r="K848" s="90"/>
      <c r="L848" s="90"/>
      <c r="M848" s="90"/>
      <c r="N848" s="90"/>
      <c r="O848" s="196"/>
      <c r="P848" s="532"/>
      <c r="Q848" s="159"/>
      <c r="R848" s="609">
        <f t="shared" si="33"/>
        <v>0</v>
      </c>
      <c r="S848" s="372"/>
      <c r="T848" s="134"/>
      <c r="U848" s="60"/>
      <c r="V848" s="61"/>
      <c r="W848" s="136"/>
      <c r="X848" s="137"/>
      <c r="Z848" s="64"/>
      <c r="AA848" s="50">
        <f t="shared" si="34"/>
        <v>0</v>
      </c>
    </row>
    <row r="849" spans="1:27" ht="23.25" hidden="1" x14ac:dyDescent="0.35">
      <c r="A849" s="92"/>
      <c r="B849" s="93"/>
      <c r="C849" s="93"/>
      <c r="D849" s="93"/>
      <c r="E849" s="85"/>
      <c r="F849" s="85"/>
      <c r="G849" s="168"/>
      <c r="H849" s="129" t="s">
        <v>1162</v>
      </c>
      <c r="I849" s="124" t="s">
        <v>1163</v>
      </c>
      <c r="J849" s="158"/>
      <c r="K849" s="90"/>
      <c r="L849" s="90"/>
      <c r="M849" s="90"/>
      <c r="N849" s="90"/>
      <c r="O849" s="196"/>
      <c r="P849" s="532"/>
      <c r="Q849" s="159"/>
      <c r="R849" s="609">
        <f t="shared" si="33"/>
        <v>0</v>
      </c>
      <c r="S849" s="372"/>
      <c r="T849" s="134"/>
      <c r="U849" s="60"/>
      <c r="V849" s="61"/>
      <c r="W849" s="156"/>
      <c r="X849" s="157"/>
      <c r="Z849" s="64"/>
      <c r="AA849" s="50">
        <f t="shared" si="34"/>
        <v>0</v>
      </c>
    </row>
    <row r="850" spans="1:27" ht="23.25" hidden="1" x14ac:dyDescent="0.35">
      <c r="A850" s="92"/>
      <c r="B850" s="93"/>
      <c r="C850" s="93"/>
      <c r="D850" s="93"/>
      <c r="E850" s="85"/>
      <c r="F850" s="85"/>
      <c r="G850" s="168"/>
      <c r="H850" s="129" t="s">
        <v>1162</v>
      </c>
      <c r="I850" s="124" t="s">
        <v>1164</v>
      </c>
      <c r="J850" s="158"/>
      <c r="K850" s="90"/>
      <c r="L850" s="90"/>
      <c r="M850" s="90"/>
      <c r="N850" s="90"/>
      <c r="O850" s="196"/>
      <c r="P850" s="532"/>
      <c r="Q850" s="159"/>
      <c r="R850" s="609">
        <f t="shared" ref="R850:R913" si="35">+N850+Q850-L850</f>
        <v>0</v>
      </c>
      <c r="S850" s="372"/>
      <c r="T850" s="134"/>
      <c r="U850" s="60"/>
      <c r="V850" s="61"/>
      <c r="W850" s="156"/>
      <c r="X850" s="157"/>
      <c r="Z850" s="64"/>
      <c r="AA850" s="50">
        <f t="shared" si="34"/>
        <v>0</v>
      </c>
    </row>
    <row r="851" spans="1:27" ht="23.25" hidden="1" x14ac:dyDescent="0.35">
      <c r="A851" s="92"/>
      <c r="B851" s="93"/>
      <c r="C851" s="93"/>
      <c r="D851" s="93"/>
      <c r="E851" s="85"/>
      <c r="F851" s="85"/>
      <c r="G851" s="168"/>
      <c r="H851" s="129" t="s">
        <v>1162</v>
      </c>
      <c r="I851" s="124" t="s">
        <v>1165</v>
      </c>
      <c r="J851" s="158"/>
      <c r="K851" s="90"/>
      <c r="L851" s="90"/>
      <c r="M851" s="90"/>
      <c r="N851" s="90"/>
      <c r="O851" s="196"/>
      <c r="P851" s="532"/>
      <c r="Q851" s="159"/>
      <c r="R851" s="609">
        <f t="shared" si="35"/>
        <v>0</v>
      </c>
      <c r="S851" s="372"/>
      <c r="T851" s="134"/>
      <c r="U851" s="60"/>
      <c r="V851" s="61"/>
      <c r="W851" s="156"/>
      <c r="X851" s="157"/>
      <c r="Z851" s="64"/>
      <c r="AA851" s="50">
        <f t="shared" si="34"/>
        <v>0</v>
      </c>
    </row>
    <row r="852" spans="1:27" ht="23.25" hidden="1" x14ac:dyDescent="0.35">
      <c r="A852" s="92"/>
      <c r="B852" s="93"/>
      <c r="C852" s="93"/>
      <c r="D852" s="93"/>
      <c r="E852" s="85"/>
      <c r="F852" s="85"/>
      <c r="G852" s="168"/>
      <c r="H852" s="129" t="s">
        <v>1166</v>
      </c>
      <c r="I852" s="124" t="s">
        <v>1167</v>
      </c>
      <c r="J852" s="158"/>
      <c r="K852" s="90"/>
      <c r="L852" s="90"/>
      <c r="M852" s="90"/>
      <c r="N852" s="90"/>
      <c r="O852" s="196"/>
      <c r="P852" s="532"/>
      <c r="Q852" s="159"/>
      <c r="R852" s="609">
        <f t="shared" si="35"/>
        <v>0</v>
      </c>
      <c r="S852" s="372"/>
      <c r="T852" s="134"/>
      <c r="U852" s="60"/>
      <c r="V852" s="61"/>
      <c r="W852" s="156"/>
      <c r="X852" s="157"/>
      <c r="Z852" s="64"/>
      <c r="AA852" s="50">
        <f t="shared" si="34"/>
        <v>0</v>
      </c>
    </row>
    <row r="853" spans="1:27" ht="23.25" hidden="1" x14ac:dyDescent="0.35">
      <c r="A853" s="92"/>
      <c r="B853" s="93"/>
      <c r="C853" s="93"/>
      <c r="D853" s="93"/>
      <c r="E853" s="85"/>
      <c r="F853" s="85"/>
      <c r="G853" s="168"/>
      <c r="H853" s="129" t="s">
        <v>1162</v>
      </c>
      <c r="I853" s="124" t="s">
        <v>1168</v>
      </c>
      <c r="J853" s="158"/>
      <c r="K853" s="90"/>
      <c r="L853" s="90"/>
      <c r="M853" s="90"/>
      <c r="N853" s="90"/>
      <c r="O853" s="196"/>
      <c r="P853" s="532"/>
      <c r="Q853" s="159"/>
      <c r="R853" s="609">
        <f t="shared" si="35"/>
        <v>0</v>
      </c>
      <c r="S853" s="372"/>
      <c r="T853" s="134"/>
      <c r="U853" s="60"/>
      <c r="V853" s="61"/>
      <c r="W853" s="156"/>
      <c r="X853" s="157"/>
      <c r="Z853" s="64"/>
      <c r="AA853" s="50">
        <f t="shared" si="34"/>
        <v>0</v>
      </c>
    </row>
    <row r="854" spans="1:27" ht="23.25" hidden="1" x14ac:dyDescent="0.35">
      <c r="A854" s="92"/>
      <c r="B854" s="93"/>
      <c r="C854" s="93"/>
      <c r="D854" s="93"/>
      <c r="E854" s="85"/>
      <c r="F854" s="85"/>
      <c r="G854" s="168"/>
      <c r="H854" s="129" t="s">
        <v>1162</v>
      </c>
      <c r="I854" s="124" t="s">
        <v>1169</v>
      </c>
      <c r="J854" s="158"/>
      <c r="K854" s="90"/>
      <c r="L854" s="90"/>
      <c r="M854" s="90"/>
      <c r="N854" s="90"/>
      <c r="O854" s="196"/>
      <c r="P854" s="532"/>
      <c r="Q854" s="159"/>
      <c r="R854" s="609">
        <f t="shared" si="35"/>
        <v>0</v>
      </c>
      <c r="S854" s="372"/>
      <c r="T854" s="134"/>
      <c r="U854" s="60"/>
      <c r="V854" s="61"/>
      <c r="W854" s="156"/>
      <c r="X854" s="157"/>
      <c r="Z854" s="64"/>
      <c r="AA854" s="50">
        <f t="shared" si="34"/>
        <v>0</v>
      </c>
    </row>
    <row r="855" spans="1:27" ht="23.25" hidden="1" x14ac:dyDescent="0.35">
      <c r="A855" s="92"/>
      <c r="B855" s="93"/>
      <c r="C855" s="93"/>
      <c r="D855" s="93"/>
      <c r="E855" s="85"/>
      <c r="F855" s="85"/>
      <c r="G855" s="168"/>
      <c r="H855" s="129" t="s">
        <v>1162</v>
      </c>
      <c r="I855" s="124" t="s">
        <v>1170</v>
      </c>
      <c r="J855" s="158"/>
      <c r="K855" s="90"/>
      <c r="L855" s="90"/>
      <c r="M855" s="90"/>
      <c r="N855" s="90"/>
      <c r="O855" s="196"/>
      <c r="P855" s="532"/>
      <c r="Q855" s="159"/>
      <c r="R855" s="609">
        <f t="shared" si="35"/>
        <v>0</v>
      </c>
      <c r="S855" s="372"/>
      <c r="T855" s="134"/>
      <c r="U855" s="60"/>
      <c r="V855" s="61"/>
      <c r="W855" s="156"/>
      <c r="X855" s="157"/>
      <c r="Z855" s="64"/>
      <c r="AA855" s="50">
        <f t="shared" si="34"/>
        <v>0</v>
      </c>
    </row>
    <row r="856" spans="1:27" ht="23.25" hidden="1" x14ac:dyDescent="0.35">
      <c r="A856" s="92"/>
      <c r="B856" s="93"/>
      <c r="C856" s="93"/>
      <c r="D856" s="93"/>
      <c r="E856" s="85"/>
      <c r="F856" s="85"/>
      <c r="G856" s="168"/>
      <c r="H856" s="129" t="s">
        <v>1162</v>
      </c>
      <c r="I856" s="124" t="s">
        <v>1171</v>
      </c>
      <c r="J856" s="158"/>
      <c r="K856" s="90"/>
      <c r="L856" s="90"/>
      <c r="M856" s="90"/>
      <c r="N856" s="90"/>
      <c r="O856" s="196"/>
      <c r="P856" s="532"/>
      <c r="Q856" s="159"/>
      <c r="R856" s="609">
        <f t="shared" si="35"/>
        <v>0</v>
      </c>
      <c r="S856" s="372"/>
      <c r="T856" s="134"/>
      <c r="U856" s="60"/>
      <c r="V856" s="61"/>
      <c r="W856" s="136"/>
      <c r="X856" s="137"/>
      <c r="Z856" s="64"/>
      <c r="AA856" s="50">
        <f t="shared" si="34"/>
        <v>0</v>
      </c>
    </row>
    <row r="857" spans="1:27" ht="23.25" hidden="1" x14ac:dyDescent="0.35">
      <c r="A857" s="92"/>
      <c r="B857" s="93"/>
      <c r="C857" s="93"/>
      <c r="D857" s="93"/>
      <c r="E857" s="85"/>
      <c r="F857" s="85"/>
      <c r="G857" s="168"/>
      <c r="H857" s="129" t="s">
        <v>1162</v>
      </c>
      <c r="I857" s="124" t="s">
        <v>1172</v>
      </c>
      <c r="J857" s="158"/>
      <c r="K857" s="90"/>
      <c r="L857" s="90"/>
      <c r="M857" s="90"/>
      <c r="N857" s="90"/>
      <c r="O857" s="196"/>
      <c r="P857" s="532"/>
      <c r="Q857" s="159"/>
      <c r="R857" s="609">
        <f t="shared" si="35"/>
        <v>0</v>
      </c>
      <c r="S857" s="372"/>
      <c r="T857" s="134"/>
      <c r="U857" s="60"/>
      <c r="V857" s="61"/>
      <c r="W857" s="156"/>
      <c r="X857" s="157"/>
      <c r="Z857" s="64"/>
      <c r="AA857" s="50">
        <f t="shared" si="34"/>
        <v>0</v>
      </c>
    </row>
    <row r="858" spans="1:27" ht="23.25" hidden="1" x14ac:dyDescent="0.35">
      <c r="A858" s="92"/>
      <c r="B858" s="93"/>
      <c r="C858" s="93"/>
      <c r="D858" s="93"/>
      <c r="E858" s="85"/>
      <c r="F858" s="85"/>
      <c r="G858" s="168"/>
      <c r="H858" s="129" t="s">
        <v>1162</v>
      </c>
      <c r="I858" s="124" t="s">
        <v>1173</v>
      </c>
      <c r="J858" s="158"/>
      <c r="K858" s="90"/>
      <c r="L858" s="90"/>
      <c r="M858" s="90"/>
      <c r="N858" s="90"/>
      <c r="O858" s="196"/>
      <c r="P858" s="532"/>
      <c r="Q858" s="159"/>
      <c r="R858" s="609">
        <f t="shared" si="35"/>
        <v>0</v>
      </c>
      <c r="S858" s="372"/>
      <c r="T858" s="134"/>
      <c r="U858" s="60"/>
      <c r="V858" s="61"/>
      <c r="W858" s="136"/>
      <c r="X858" s="137"/>
      <c r="Z858" s="64"/>
      <c r="AA858" s="50">
        <f t="shared" si="34"/>
        <v>0</v>
      </c>
    </row>
    <row r="859" spans="1:27" ht="23.25" hidden="1" x14ac:dyDescent="0.35">
      <c r="A859" s="92"/>
      <c r="B859" s="93"/>
      <c r="C859" s="93"/>
      <c r="D859" s="93"/>
      <c r="E859" s="85"/>
      <c r="F859" s="85"/>
      <c r="G859" s="168"/>
      <c r="H859" s="129" t="s">
        <v>1162</v>
      </c>
      <c r="I859" s="124" t="s">
        <v>1174</v>
      </c>
      <c r="J859" s="158"/>
      <c r="K859" s="90"/>
      <c r="L859" s="90"/>
      <c r="M859" s="90"/>
      <c r="N859" s="90"/>
      <c r="O859" s="196"/>
      <c r="P859" s="532"/>
      <c r="Q859" s="159"/>
      <c r="R859" s="609">
        <f t="shared" si="35"/>
        <v>0</v>
      </c>
      <c r="S859" s="372"/>
      <c r="T859" s="134"/>
      <c r="U859" s="60"/>
      <c r="V859" s="61"/>
      <c r="W859" s="156"/>
      <c r="X859" s="157"/>
      <c r="Z859" s="64"/>
      <c r="AA859" s="50">
        <f t="shared" si="34"/>
        <v>0</v>
      </c>
    </row>
    <row r="860" spans="1:27" ht="23.25" hidden="1" x14ac:dyDescent="0.35">
      <c r="A860" s="92"/>
      <c r="B860" s="93"/>
      <c r="C860" s="93"/>
      <c r="D860" s="93"/>
      <c r="E860" s="85"/>
      <c r="F860" s="85"/>
      <c r="G860" s="168"/>
      <c r="H860" s="129" t="s">
        <v>1162</v>
      </c>
      <c r="I860" s="124" t="s">
        <v>1175</v>
      </c>
      <c r="J860" s="158"/>
      <c r="K860" s="90"/>
      <c r="L860" s="90"/>
      <c r="M860" s="90"/>
      <c r="N860" s="90"/>
      <c r="O860" s="196"/>
      <c r="P860" s="532"/>
      <c r="Q860" s="159"/>
      <c r="R860" s="609">
        <f t="shared" si="35"/>
        <v>0</v>
      </c>
      <c r="S860" s="372"/>
      <c r="T860" s="134"/>
      <c r="U860" s="60"/>
      <c r="V860" s="61"/>
      <c r="W860" s="136"/>
      <c r="X860" s="137"/>
      <c r="Z860" s="64"/>
      <c r="AA860" s="50">
        <f t="shared" si="34"/>
        <v>0</v>
      </c>
    </row>
    <row r="861" spans="1:27" ht="23.25" hidden="1" x14ac:dyDescent="0.35">
      <c r="A861" s="92"/>
      <c r="B861" s="93"/>
      <c r="C861" s="93"/>
      <c r="D861" s="93"/>
      <c r="E861" s="85"/>
      <c r="F861" s="85"/>
      <c r="G861" s="168"/>
      <c r="H861" s="129" t="s">
        <v>1162</v>
      </c>
      <c r="I861" s="124" t="s">
        <v>1176</v>
      </c>
      <c r="J861" s="158"/>
      <c r="K861" s="90"/>
      <c r="L861" s="90"/>
      <c r="M861" s="90"/>
      <c r="N861" s="90"/>
      <c r="O861" s="196"/>
      <c r="P861" s="532"/>
      <c r="Q861" s="159"/>
      <c r="R861" s="609">
        <f t="shared" si="35"/>
        <v>0</v>
      </c>
      <c r="S861" s="372"/>
      <c r="T861" s="134"/>
      <c r="U861" s="60"/>
      <c r="V861" s="61"/>
      <c r="W861" s="156"/>
      <c r="X861" s="157"/>
      <c r="Z861" s="64"/>
      <c r="AA861" s="50">
        <f t="shared" si="34"/>
        <v>0</v>
      </c>
    </row>
    <row r="862" spans="1:27" ht="23.25" hidden="1" x14ac:dyDescent="0.35">
      <c r="A862" s="92"/>
      <c r="B862" s="93"/>
      <c r="C862" s="93"/>
      <c r="D862" s="93"/>
      <c r="E862" s="85"/>
      <c r="F862" s="85"/>
      <c r="G862" s="168"/>
      <c r="H862" s="129" t="s">
        <v>1177</v>
      </c>
      <c r="I862" s="124" t="s">
        <v>1178</v>
      </c>
      <c r="J862" s="158"/>
      <c r="K862" s="90"/>
      <c r="L862" s="90"/>
      <c r="M862" s="90"/>
      <c r="N862" s="90"/>
      <c r="O862" s="196"/>
      <c r="P862" s="532"/>
      <c r="Q862" s="159"/>
      <c r="R862" s="609">
        <f t="shared" si="35"/>
        <v>0</v>
      </c>
      <c r="S862" s="372"/>
      <c r="T862" s="134"/>
      <c r="U862" s="60"/>
      <c r="V862" s="61"/>
      <c r="W862" s="156"/>
      <c r="X862" s="157"/>
      <c r="Z862" s="64"/>
      <c r="AA862" s="50">
        <f t="shared" si="34"/>
        <v>0</v>
      </c>
    </row>
    <row r="863" spans="1:27" ht="23.25" hidden="1" x14ac:dyDescent="0.35">
      <c r="A863" s="92"/>
      <c r="B863" s="93"/>
      <c r="C863" s="93"/>
      <c r="D863" s="93"/>
      <c r="E863" s="85"/>
      <c r="F863" s="85"/>
      <c r="G863" s="168"/>
      <c r="H863" s="129" t="s">
        <v>1162</v>
      </c>
      <c r="I863" s="124" t="s">
        <v>1179</v>
      </c>
      <c r="J863" s="158"/>
      <c r="K863" s="90"/>
      <c r="L863" s="90"/>
      <c r="M863" s="90"/>
      <c r="N863" s="90"/>
      <c r="O863" s="196"/>
      <c r="P863" s="532"/>
      <c r="Q863" s="159"/>
      <c r="R863" s="609">
        <f t="shared" si="35"/>
        <v>0</v>
      </c>
      <c r="S863" s="372"/>
      <c r="T863" s="134"/>
      <c r="U863" s="60"/>
      <c r="V863" s="61"/>
      <c r="W863" s="156"/>
      <c r="X863" s="157"/>
      <c r="Z863" s="64"/>
      <c r="AA863" s="50">
        <f t="shared" si="34"/>
        <v>0</v>
      </c>
    </row>
    <row r="864" spans="1:27" ht="23.25" hidden="1" x14ac:dyDescent="0.35">
      <c r="A864" s="92"/>
      <c r="B864" s="93"/>
      <c r="C864" s="93"/>
      <c r="D864" s="93"/>
      <c r="E864" s="85"/>
      <c r="F864" s="85"/>
      <c r="G864" s="168"/>
      <c r="H864" s="129" t="s">
        <v>1180</v>
      </c>
      <c r="I864" s="124" t="s">
        <v>1181</v>
      </c>
      <c r="J864" s="158"/>
      <c r="K864" s="90"/>
      <c r="L864" s="90"/>
      <c r="M864" s="90"/>
      <c r="N864" s="90"/>
      <c r="O864" s="196"/>
      <c r="P864" s="532"/>
      <c r="Q864" s="159"/>
      <c r="R864" s="609">
        <f t="shared" si="35"/>
        <v>0</v>
      </c>
      <c r="S864" s="372"/>
      <c r="T864" s="134"/>
      <c r="U864" s="60"/>
      <c r="V864" s="61"/>
      <c r="W864" s="156"/>
      <c r="X864" s="157"/>
      <c r="Z864" s="64"/>
      <c r="AA864" s="50">
        <f t="shared" si="34"/>
        <v>0</v>
      </c>
    </row>
    <row r="865" spans="1:27" ht="23.25" hidden="1" x14ac:dyDescent="0.35">
      <c r="A865" s="92"/>
      <c r="B865" s="93"/>
      <c r="C865" s="93"/>
      <c r="D865" s="93"/>
      <c r="E865" s="85"/>
      <c r="F865" s="85"/>
      <c r="G865" s="168"/>
      <c r="H865" s="129" t="s">
        <v>1180</v>
      </c>
      <c r="I865" s="124" t="s">
        <v>1182</v>
      </c>
      <c r="J865" s="158"/>
      <c r="K865" s="90"/>
      <c r="L865" s="90"/>
      <c r="M865" s="90"/>
      <c r="N865" s="90"/>
      <c r="O865" s="196"/>
      <c r="P865" s="532"/>
      <c r="Q865" s="159"/>
      <c r="R865" s="609">
        <f t="shared" si="35"/>
        <v>0</v>
      </c>
      <c r="S865" s="372"/>
      <c r="T865" s="134"/>
      <c r="U865" s="60"/>
      <c r="V865" s="61"/>
      <c r="W865" s="156"/>
      <c r="X865" s="157"/>
      <c r="Z865" s="64"/>
      <c r="AA865" s="50">
        <f t="shared" si="34"/>
        <v>0</v>
      </c>
    </row>
    <row r="866" spans="1:27" ht="23.25" hidden="1" x14ac:dyDescent="0.35">
      <c r="A866" s="92"/>
      <c r="B866" s="93"/>
      <c r="C866" s="93"/>
      <c r="D866" s="93"/>
      <c r="E866" s="85"/>
      <c r="F866" s="85"/>
      <c r="G866" s="168"/>
      <c r="H866" s="129" t="s">
        <v>1180</v>
      </c>
      <c r="I866" s="124" t="s">
        <v>1183</v>
      </c>
      <c r="J866" s="158"/>
      <c r="K866" s="90"/>
      <c r="L866" s="90"/>
      <c r="M866" s="90"/>
      <c r="N866" s="90"/>
      <c r="O866" s="196"/>
      <c r="P866" s="532"/>
      <c r="Q866" s="159"/>
      <c r="R866" s="609">
        <f t="shared" si="35"/>
        <v>0</v>
      </c>
      <c r="S866" s="372"/>
      <c r="T866" s="134"/>
      <c r="U866" s="60"/>
      <c r="V866" s="61"/>
      <c r="W866" s="156"/>
      <c r="X866" s="157"/>
      <c r="Z866" s="64"/>
      <c r="AA866" s="50">
        <f t="shared" si="34"/>
        <v>0</v>
      </c>
    </row>
    <row r="867" spans="1:27" ht="23.25" hidden="1" x14ac:dyDescent="0.35">
      <c r="A867" s="92"/>
      <c r="B867" s="93"/>
      <c r="C867" s="93"/>
      <c r="D867" s="93"/>
      <c r="E867" s="85"/>
      <c r="F867" s="85"/>
      <c r="G867" s="168"/>
      <c r="H867" s="129" t="s">
        <v>1180</v>
      </c>
      <c r="I867" s="124" t="s">
        <v>1184</v>
      </c>
      <c r="J867" s="158"/>
      <c r="K867" s="90"/>
      <c r="L867" s="90"/>
      <c r="M867" s="90"/>
      <c r="N867" s="90"/>
      <c r="O867" s="196"/>
      <c r="P867" s="532"/>
      <c r="Q867" s="159"/>
      <c r="R867" s="609">
        <f t="shared" si="35"/>
        <v>0</v>
      </c>
      <c r="S867" s="372"/>
      <c r="T867" s="134"/>
      <c r="U867" s="60"/>
      <c r="V867" s="61"/>
      <c r="W867" s="156"/>
      <c r="X867" s="157"/>
      <c r="Z867" s="64"/>
      <c r="AA867" s="50">
        <f t="shared" si="34"/>
        <v>0</v>
      </c>
    </row>
    <row r="868" spans="1:27" ht="23.25" hidden="1" x14ac:dyDescent="0.35">
      <c r="A868" s="92"/>
      <c r="B868" s="93"/>
      <c r="C868" s="93"/>
      <c r="D868" s="93"/>
      <c r="E868" s="85"/>
      <c r="F868" s="85"/>
      <c r="G868" s="168"/>
      <c r="H868" s="129" t="s">
        <v>1180</v>
      </c>
      <c r="I868" s="124" t="s">
        <v>1185</v>
      </c>
      <c r="J868" s="158"/>
      <c r="K868" s="90"/>
      <c r="L868" s="90"/>
      <c r="M868" s="90"/>
      <c r="N868" s="90"/>
      <c r="O868" s="196"/>
      <c r="P868" s="532"/>
      <c r="Q868" s="159"/>
      <c r="R868" s="609">
        <f t="shared" si="35"/>
        <v>0</v>
      </c>
      <c r="S868" s="372"/>
      <c r="T868" s="134"/>
      <c r="U868" s="60"/>
      <c r="V868" s="61"/>
      <c r="W868" s="136"/>
      <c r="X868" s="137"/>
      <c r="Z868" s="64"/>
      <c r="AA868" s="50">
        <f t="shared" si="34"/>
        <v>0</v>
      </c>
    </row>
    <row r="869" spans="1:27" ht="23.25" hidden="1" x14ac:dyDescent="0.35">
      <c r="A869" s="92"/>
      <c r="B869" s="93"/>
      <c r="C869" s="93"/>
      <c r="D869" s="93"/>
      <c r="E869" s="85"/>
      <c r="F869" s="85"/>
      <c r="G869" s="168"/>
      <c r="H869" s="129" t="s">
        <v>1180</v>
      </c>
      <c r="I869" s="124" t="s">
        <v>1186</v>
      </c>
      <c r="J869" s="158"/>
      <c r="K869" s="90"/>
      <c r="L869" s="90"/>
      <c r="M869" s="90"/>
      <c r="N869" s="90"/>
      <c r="O869" s="196"/>
      <c r="P869" s="532"/>
      <c r="Q869" s="159"/>
      <c r="R869" s="609">
        <f t="shared" si="35"/>
        <v>0</v>
      </c>
      <c r="S869" s="372"/>
      <c r="T869" s="134"/>
      <c r="U869" s="60"/>
      <c r="V869" s="61"/>
      <c r="W869" s="156"/>
      <c r="X869" s="157"/>
      <c r="Z869" s="64"/>
      <c r="AA869" s="50">
        <f t="shared" si="34"/>
        <v>0</v>
      </c>
    </row>
    <row r="870" spans="1:27" ht="23.25" hidden="1" x14ac:dyDescent="0.35">
      <c r="A870" s="92"/>
      <c r="B870" s="93"/>
      <c r="C870" s="93"/>
      <c r="D870" s="93"/>
      <c r="E870" s="85"/>
      <c r="F870" s="85"/>
      <c r="G870" s="168"/>
      <c r="H870" s="129" t="s">
        <v>1180</v>
      </c>
      <c r="I870" s="124" t="s">
        <v>1187</v>
      </c>
      <c r="J870" s="158"/>
      <c r="K870" s="90"/>
      <c r="L870" s="90"/>
      <c r="M870" s="90"/>
      <c r="N870" s="90"/>
      <c r="O870" s="196"/>
      <c r="P870" s="532"/>
      <c r="Q870" s="159"/>
      <c r="R870" s="609">
        <f t="shared" si="35"/>
        <v>0</v>
      </c>
      <c r="S870" s="372"/>
      <c r="T870" s="134"/>
      <c r="U870" s="60"/>
      <c r="V870" s="61"/>
      <c r="W870" s="136"/>
      <c r="X870" s="137"/>
      <c r="Z870" s="64"/>
      <c r="AA870" s="50">
        <f t="shared" si="34"/>
        <v>0</v>
      </c>
    </row>
    <row r="871" spans="1:27" ht="23.25" hidden="1" x14ac:dyDescent="0.35">
      <c r="A871" s="92"/>
      <c r="B871" s="93"/>
      <c r="C871" s="93"/>
      <c r="D871" s="93"/>
      <c r="E871" s="85"/>
      <c r="F871" s="85"/>
      <c r="G871" s="168"/>
      <c r="H871" s="129" t="s">
        <v>1188</v>
      </c>
      <c r="I871" s="124" t="s">
        <v>1189</v>
      </c>
      <c r="J871" s="158"/>
      <c r="K871" s="90"/>
      <c r="L871" s="90"/>
      <c r="M871" s="90"/>
      <c r="N871" s="90"/>
      <c r="O871" s="196"/>
      <c r="P871" s="532"/>
      <c r="Q871" s="159"/>
      <c r="R871" s="609">
        <f t="shared" si="35"/>
        <v>0</v>
      </c>
      <c r="S871" s="372"/>
      <c r="T871" s="134"/>
      <c r="U871" s="60"/>
      <c r="V871" s="61"/>
      <c r="W871" s="156"/>
      <c r="X871" s="157"/>
      <c r="Z871" s="64"/>
      <c r="AA871" s="50">
        <f t="shared" si="34"/>
        <v>0</v>
      </c>
    </row>
    <row r="872" spans="1:27" ht="23.25" hidden="1" x14ac:dyDescent="0.35">
      <c r="A872" s="92"/>
      <c r="B872" s="93"/>
      <c r="C872" s="93"/>
      <c r="D872" s="93"/>
      <c r="E872" s="85"/>
      <c r="F872" s="85"/>
      <c r="G872" s="168"/>
      <c r="H872" s="129" t="s">
        <v>1190</v>
      </c>
      <c r="I872" s="124" t="s">
        <v>1191</v>
      </c>
      <c r="J872" s="158"/>
      <c r="K872" s="90"/>
      <c r="L872" s="90"/>
      <c r="M872" s="90"/>
      <c r="N872" s="90"/>
      <c r="O872" s="196"/>
      <c r="P872" s="532"/>
      <c r="Q872" s="159"/>
      <c r="R872" s="609">
        <f t="shared" si="35"/>
        <v>0</v>
      </c>
      <c r="S872" s="372"/>
      <c r="T872" s="134"/>
      <c r="U872" s="60"/>
      <c r="V872" s="61"/>
      <c r="W872" s="136"/>
      <c r="X872" s="137"/>
      <c r="Z872" s="64"/>
      <c r="AA872" s="50">
        <f t="shared" si="34"/>
        <v>0</v>
      </c>
    </row>
    <row r="873" spans="1:27" ht="23.25" hidden="1" x14ac:dyDescent="0.35">
      <c r="A873" s="92"/>
      <c r="B873" s="93"/>
      <c r="C873" s="93"/>
      <c r="D873" s="93"/>
      <c r="E873" s="85"/>
      <c r="F873" s="85"/>
      <c r="G873" s="168"/>
      <c r="H873" s="129" t="s">
        <v>1192</v>
      </c>
      <c r="I873" s="124" t="s">
        <v>1193</v>
      </c>
      <c r="J873" s="158"/>
      <c r="K873" s="90"/>
      <c r="L873" s="90"/>
      <c r="M873" s="90"/>
      <c r="N873" s="90"/>
      <c r="O873" s="196"/>
      <c r="P873" s="532"/>
      <c r="Q873" s="159"/>
      <c r="R873" s="609">
        <f t="shared" si="35"/>
        <v>0</v>
      </c>
      <c r="S873" s="372"/>
      <c r="T873" s="134"/>
      <c r="U873" s="60"/>
      <c r="V873" s="61"/>
      <c r="W873" s="156"/>
      <c r="X873" s="157"/>
      <c r="Z873" s="64"/>
      <c r="AA873" s="50">
        <f t="shared" si="34"/>
        <v>0</v>
      </c>
    </row>
    <row r="874" spans="1:27" ht="23.25" hidden="1" x14ac:dyDescent="0.35">
      <c r="A874" s="92"/>
      <c r="B874" s="93"/>
      <c r="C874" s="93"/>
      <c r="D874" s="93"/>
      <c r="E874" s="85"/>
      <c r="F874" s="85"/>
      <c r="G874" s="168"/>
      <c r="H874" s="129" t="s">
        <v>1190</v>
      </c>
      <c r="I874" s="124" t="s">
        <v>1194</v>
      </c>
      <c r="J874" s="158"/>
      <c r="K874" s="90"/>
      <c r="L874" s="90"/>
      <c r="M874" s="90"/>
      <c r="N874" s="90"/>
      <c r="O874" s="196"/>
      <c r="P874" s="532"/>
      <c r="Q874" s="159"/>
      <c r="R874" s="609">
        <f t="shared" si="35"/>
        <v>0</v>
      </c>
      <c r="S874" s="372"/>
      <c r="T874" s="134"/>
      <c r="U874" s="60"/>
      <c r="V874" s="61"/>
      <c r="W874" s="156"/>
      <c r="X874" s="157"/>
      <c r="Z874" s="64"/>
      <c r="AA874" s="50">
        <f t="shared" si="34"/>
        <v>0</v>
      </c>
    </row>
    <row r="875" spans="1:27" ht="23.25" hidden="1" x14ac:dyDescent="0.35">
      <c r="A875" s="92"/>
      <c r="B875" s="93"/>
      <c r="C875" s="93"/>
      <c r="D875" s="93"/>
      <c r="E875" s="85"/>
      <c r="F875" s="85"/>
      <c r="G875" s="168"/>
      <c r="H875" s="129" t="s">
        <v>1195</v>
      </c>
      <c r="I875" s="124" t="s">
        <v>1196</v>
      </c>
      <c r="J875" s="158"/>
      <c r="K875" s="90"/>
      <c r="L875" s="90"/>
      <c r="M875" s="90"/>
      <c r="N875" s="90"/>
      <c r="O875" s="196"/>
      <c r="P875" s="532"/>
      <c r="Q875" s="159"/>
      <c r="R875" s="609">
        <f t="shared" si="35"/>
        <v>0</v>
      </c>
      <c r="S875" s="372"/>
      <c r="T875" s="134"/>
      <c r="U875" s="60"/>
      <c r="V875" s="61"/>
      <c r="W875" s="156"/>
      <c r="X875" s="157"/>
      <c r="Z875" s="64"/>
      <c r="AA875" s="50">
        <f t="shared" si="34"/>
        <v>0</v>
      </c>
    </row>
    <row r="876" spans="1:27" ht="23.25" hidden="1" x14ac:dyDescent="0.35">
      <c r="A876" s="92"/>
      <c r="B876" s="93"/>
      <c r="C876" s="93"/>
      <c r="D876" s="93"/>
      <c r="E876" s="85"/>
      <c r="F876" s="85"/>
      <c r="G876" s="168"/>
      <c r="H876" s="129" t="s">
        <v>1195</v>
      </c>
      <c r="I876" s="124" t="s">
        <v>1197</v>
      </c>
      <c r="J876" s="158"/>
      <c r="K876" s="90"/>
      <c r="L876" s="90"/>
      <c r="M876" s="90"/>
      <c r="N876" s="90"/>
      <c r="O876" s="196"/>
      <c r="P876" s="532"/>
      <c r="Q876" s="159"/>
      <c r="R876" s="609">
        <f t="shared" si="35"/>
        <v>0</v>
      </c>
      <c r="S876" s="372"/>
      <c r="T876" s="134"/>
      <c r="U876" s="60"/>
      <c r="V876" s="61"/>
      <c r="W876" s="156"/>
      <c r="X876" s="157"/>
      <c r="Z876" s="64"/>
      <c r="AA876" s="50">
        <f t="shared" si="34"/>
        <v>0</v>
      </c>
    </row>
    <row r="877" spans="1:27" ht="23.25" hidden="1" x14ac:dyDescent="0.35">
      <c r="A877" s="92"/>
      <c r="B877" s="93"/>
      <c r="C877" s="93"/>
      <c r="D877" s="93"/>
      <c r="E877" s="85"/>
      <c r="F877" s="85"/>
      <c r="G877" s="168"/>
      <c r="H877" s="129" t="s">
        <v>1195</v>
      </c>
      <c r="I877" s="124" t="s">
        <v>1198</v>
      </c>
      <c r="J877" s="158"/>
      <c r="K877" s="90"/>
      <c r="L877" s="90"/>
      <c r="M877" s="90"/>
      <c r="N877" s="90"/>
      <c r="O877" s="196"/>
      <c r="P877" s="532"/>
      <c r="Q877" s="159"/>
      <c r="R877" s="609">
        <f t="shared" si="35"/>
        <v>0</v>
      </c>
      <c r="S877" s="372"/>
      <c r="T877" s="134"/>
      <c r="U877" s="60"/>
      <c r="V877" s="61"/>
      <c r="W877" s="156"/>
      <c r="X877" s="157"/>
      <c r="Z877" s="64"/>
      <c r="AA877" s="50">
        <f t="shared" si="34"/>
        <v>0</v>
      </c>
    </row>
    <row r="878" spans="1:27" ht="23.25" hidden="1" x14ac:dyDescent="0.35">
      <c r="A878" s="92"/>
      <c r="B878" s="93"/>
      <c r="C878" s="93"/>
      <c r="D878" s="93"/>
      <c r="E878" s="85"/>
      <c r="F878" s="85"/>
      <c r="G878" s="168"/>
      <c r="H878" s="129" t="s">
        <v>1199</v>
      </c>
      <c r="I878" s="124" t="s">
        <v>1200</v>
      </c>
      <c r="J878" s="158"/>
      <c r="K878" s="90"/>
      <c r="L878" s="90"/>
      <c r="M878" s="90"/>
      <c r="N878" s="90"/>
      <c r="O878" s="196"/>
      <c r="P878" s="532"/>
      <c r="Q878" s="159"/>
      <c r="R878" s="609">
        <f t="shared" si="35"/>
        <v>0</v>
      </c>
      <c r="S878" s="372"/>
      <c r="T878" s="134"/>
      <c r="U878" s="60"/>
      <c r="V878" s="61"/>
      <c r="W878" s="156"/>
      <c r="X878" s="157"/>
      <c r="Z878" s="64"/>
      <c r="AA878" s="50">
        <f t="shared" si="34"/>
        <v>0</v>
      </c>
    </row>
    <row r="879" spans="1:27" ht="23.25" hidden="1" x14ac:dyDescent="0.35">
      <c r="A879" s="92"/>
      <c r="B879" s="93"/>
      <c r="C879" s="93"/>
      <c r="D879" s="93"/>
      <c r="E879" s="85"/>
      <c r="F879" s="85"/>
      <c r="G879" s="168"/>
      <c r="H879" s="129" t="s">
        <v>530</v>
      </c>
      <c r="I879" s="124" t="s">
        <v>1201</v>
      </c>
      <c r="J879" s="158"/>
      <c r="K879" s="90"/>
      <c r="L879" s="90"/>
      <c r="M879" s="90"/>
      <c r="N879" s="90"/>
      <c r="O879" s="196"/>
      <c r="P879" s="532"/>
      <c r="Q879" s="159"/>
      <c r="R879" s="609">
        <f t="shared" si="35"/>
        <v>0</v>
      </c>
      <c r="S879" s="372"/>
      <c r="T879" s="134"/>
      <c r="U879" s="60"/>
      <c r="V879" s="61"/>
      <c r="W879" s="156"/>
      <c r="X879" s="157"/>
      <c r="Z879" s="64"/>
      <c r="AA879" s="50">
        <f t="shared" si="34"/>
        <v>0</v>
      </c>
    </row>
    <row r="880" spans="1:27" ht="23.25" hidden="1" x14ac:dyDescent="0.35">
      <c r="A880" s="92"/>
      <c r="B880" s="93"/>
      <c r="C880" s="93"/>
      <c r="D880" s="93"/>
      <c r="E880" s="85"/>
      <c r="F880" s="85"/>
      <c r="G880" s="168"/>
      <c r="H880" s="129" t="s">
        <v>530</v>
      </c>
      <c r="I880" s="124" t="s">
        <v>1202</v>
      </c>
      <c r="J880" s="158"/>
      <c r="K880" s="90"/>
      <c r="L880" s="90"/>
      <c r="M880" s="90"/>
      <c r="N880" s="90"/>
      <c r="O880" s="196"/>
      <c r="P880" s="532"/>
      <c r="Q880" s="159"/>
      <c r="R880" s="609">
        <f t="shared" si="35"/>
        <v>0</v>
      </c>
      <c r="S880" s="372"/>
      <c r="T880" s="134"/>
      <c r="U880" s="60"/>
      <c r="V880" s="61"/>
      <c r="W880" s="136"/>
      <c r="X880" s="137"/>
      <c r="Z880" s="64"/>
      <c r="AA880" s="50">
        <f t="shared" si="34"/>
        <v>0</v>
      </c>
    </row>
    <row r="881" spans="1:27" ht="23.25" hidden="1" x14ac:dyDescent="0.35">
      <c r="A881" s="92"/>
      <c r="B881" s="93"/>
      <c r="C881" s="93"/>
      <c r="D881" s="93"/>
      <c r="E881" s="85"/>
      <c r="F881" s="85"/>
      <c r="G881" s="168"/>
      <c r="H881" s="129" t="s">
        <v>478</v>
      </c>
      <c r="I881" s="124" t="s">
        <v>1203</v>
      </c>
      <c r="J881" s="158"/>
      <c r="K881" s="90"/>
      <c r="L881" s="90"/>
      <c r="M881" s="90"/>
      <c r="N881" s="90"/>
      <c r="O881" s="196"/>
      <c r="P881" s="532"/>
      <c r="Q881" s="159"/>
      <c r="R881" s="609">
        <f t="shared" si="35"/>
        <v>0</v>
      </c>
      <c r="S881" s="372"/>
      <c r="T881" s="134"/>
      <c r="U881" s="60"/>
      <c r="V881" s="61"/>
      <c r="W881" s="156"/>
      <c r="X881" s="157"/>
      <c r="Z881" s="64"/>
      <c r="AA881" s="50">
        <f t="shared" si="34"/>
        <v>0</v>
      </c>
    </row>
    <row r="882" spans="1:27" ht="23.25" hidden="1" x14ac:dyDescent="0.35">
      <c r="A882" s="92"/>
      <c r="B882" s="93"/>
      <c r="C882" s="93"/>
      <c r="D882" s="93"/>
      <c r="E882" s="85"/>
      <c r="F882" s="85"/>
      <c r="G882" s="168"/>
      <c r="H882" s="129" t="s">
        <v>1204</v>
      </c>
      <c r="I882" s="124" t="s">
        <v>1205</v>
      </c>
      <c r="J882" s="158"/>
      <c r="K882" s="90"/>
      <c r="L882" s="90"/>
      <c r="M882" s="90"/>
      <c r="N882" s="90"/>
      <c r="O882" s="196"/>
      <c r="P882" s="532"/>
      <c r="Q882" s="159"/>
      <c r="R882" s="609">
        <f t="shared" si="35"/>
        <v>0</v>
      </c>
      <c r="S882" s="372"/>
      <c r="T882" s="134"/>
      <c r="U882" s="60"/>
      <c r="V882" s="61"/>
      <c r="W882" s="136"/>
      <c r="X882" s="137"/>
      <c r="Z882" s="64"/>
      <c r="AA882" s="50">
        <f t="shared" si="34"/>
        <v>0</v>
      </c>
    </row>
    <row r="883" spans="1:27" ht="23.25" hidden="1" x14ac:dyDescent="0.35">
      <c r="A883" s="92"/>
      <c r="B883" s="93"/>
      <c r="C883" s="93"/>
      <c r="D883" s="93"/>
      <c r="E883" s="85"/>
      <c r="F883" s="85"/>
      <c r="G883" s="168"/>
      <c r="H883" s="129" t="s">
        <v>1204</v>
      </c>
      <c r="I883" s="124" t="s">
        <v>1206</v>
      </c>
      <c r="J883" s="158"/>
      <c r="K883" s="90"/>
      <c r="L883" s="90"/>
      <c r="M883" s="90"/>
      <c r="N883" s="90"/>
      <c r="O883" s="196"/>
      <c r="P883" s="532"/>
      <c r="Q883" s="159"/>
      <c r="R883" s="609">
        <f t="shared" si="35"/>
        <v>0</v>
      </c>
      <c r="S883" s="372"/>
      <c r="T883" s="134"/>
      <c r="U883" s="60"/>
      <c r="V883" s="61"/>
      <c r="W883" s="156"/>
      <c r="X883" s="157"/>
      <c r="Z883" s="64"/>
      <c r="AA883" s="50">
        <f t="shared" si="34"/>
        <v>0</v>
      </c>
    </row>
    <row r="884" spans="1:27" ht="23.25" hidden="1" x14ac:dyDescent="0.35">
      <c r="A884" s="92"/>
      <c r="B884" s="93"/>
      <c r="C884" s="93"/>
      <c r="D884" s="93"/>
      <c r="E884" s="85"/>
      <c r="F884" s="85"/>
      <c r="G884" s="168"/>
      <c r="H884" s="129" t="s">
        <v>1207</v>
      </c>
      <c r="I884" s="124" t="s">
        <v>1208</v>
      </c>
      <c r="J884" s="158"/>
      <c r="K884" s="90"/>
      <c r="L884" s="90"/>
      <c r="M884" s="90"/>
      <c r="N884" s="90"/>
      <c r="O884" s="196"/>
      <c r="P884" s="532"/>
      <c r="Q884" s="159"/>
      <c r="R884" s="609">
        <f t="shared" si="35"/>
        <v>0</v>
      </c>
      <c r="S884" s="372"/>
      <c r="T884" s="134"/>
      <c r="U884" s="60"/>
      <c r="V884" s="61"/>
      <c r="W884" s="136"/>
      <c r="X884" s="137"/>
      <c r="Z884" s="64"/>
      <c r="AA884" s="50">
        <f t="shared" si="34"/>
        <v>0</v>
      </c>
    </row>
    <row r="885" spans="1:27" ht="23.25" hidden="1" x14ac:dyDescent="0.35">
      <c r="A885" s="92"/>
      <c r="B885" s="93"/>
      <c r="C885" s="93"/>
      <c r="D885" s="93"/>
      <c r="E885" s="85"/>
      <c r="F885" s="85"/>
      <c r="G885" s="168"/>
      <c r="H885" s="129" t="s">
        <v>1209</v>
      </c>
      <c r="I885" s="124" t="s">
        <v>1210</v>
      </c>
      <c r="J885" s="158"/>
      <c r="K885" s="90"/>
      <c r="L885" s="90"/>
      <c r="M885" s="90"/>
      <c r="N885" s="90"/>
      <c r="O885" s="196"/>
      <c r="P885" s="532"/>
      <c r="Q885" s="159"/>
      <c r="R885" s="609">
        <f t="shared" si="35"/>
        <v>0</v>
      </c>
      <c r="S885" s="372"/>
      <c r="T885" s="134"/>
      <c r="U885" s="60"/>
      <c r="V885" s="61"/>
      <c r="W885" s="156"/>
      <c r="X885" s="157"/>
      <c r="Z885" s="64"/>
      <c r="AA885" s="50">
        <f t="shared" si="34"/>
        <v>0</v>
      </c>
    </row>
    <row r="886" spans="1:27" ht="23.25" hidden="1" x14ac:dyDescent="0.35">
      <c r="A886" s="92"/>
      <c r="B886" s="93"/>
      <c r="C886" s="93"/>
      <c r="D886" s="93"/>
      <c r="E886" s="85"/>
      <c r="F886" s="85"/>
      <c r="G886" s="168"/>
      <c r="H886" s="129" t="s">
        <v>1211</v>
      </c>
      <c r="I886" s="124" t="s">
        <v>1212</v>
      </c>
      <c r="J886" s="158"/>
      <c r="K886" s="90"/>
      <c r="L886" s="90"/>
      <c r="M886" s="90"/>
      <c r="N886" s="90"/>
      <c r="O886" s="196"/>
      <c r="P886" s="532"/>
      <c r="Q886" s="159"/>
      <c r="R886" s="609">
        <f t="shared" si="35"/>
        <v>0</v>
      </c>
      <c r="S886" s="372"/>
      <c r="T886" s="134"/>
      <c r="U886" s="60"/>
      <c r="V886" s="61"/>
      <c r="W886" s="156"/>
      <c r="X886" s="157"/>
      <c r="Z886" s="64"/>
      <c r="AA886" s="50">
        <f t="shared" si="34"/>
        <v>0</v>
      </c>
    </row>
    <row r="887" spans="1:27" ht="23.25" hidden="1" x14ac:dyDescent="0.35">
      <c r="A887" s="92"/>
      <c r="B887" s="93"/>
      <c r="C887" s="93"/>
      <c r="D887" s="93"/>
      <c r="E887" s="85"/>
      <c r="F887" s="85"/>
      <c r="G887" s="168"/>
      <c r="H887" s="129" t="s">
        <v>1213</v>
      </c>
      <c r="I887" s="124" t="s">
        <v>1214</v>
      </c>
      <c r="J887" s="158"/>
      <c r="K887" s="90"/>
      <c r="L887" s="90"/>
      <c r="M887" s="90"/>
      <c r="N887" s="90"/>
      <c r="O887" s="196"/>
      <c r="P887" s="532"/>
      <c r="Q887" s="159"/>
      <c r="R887" s="609">
        <f t="shared" si="35"/>
        <v>0</v>
      </c>
      <c r="S887" s="372"/>
      <c r="T887" s="134"/>
      <c r="U887" s="60"/>
      <c r="V887" s="61"/>
      <c r="W887" s="156"/>
      <c r="X887" s="157"/>
      <c r="Z887" s="64"/>
      <c r="AA887" s="50">
        <f t="shared" si="34"/>
        <v>0</v>
      </c>
    </row>
    <row r="888" spans="1:27" ht="23.25" hidden="1" x14ac:dyDescent="0.35">
      <c r="A888" s="92"/>
      <c r="B888" s="93"/>
      <c r="C888" s="93"/>
      <c r="D888" s="93"/>
      <c r="E888" s="85"/>
      <c r="F888" s="85"/>
      <c r="G888" s="168"/>
      <c r="H888" s="129" t="s">
        <v>1215</v>
      </c>
      <c r="I888" s="124" t="s">
        <v>1216</v>
      </c>
      <c r="J888" s="158"/>
      <c r="K888" s="90"/>
      <c r="L888" s="90"/>
      <c r="M888" s="90"/>
      <c r="N888" s="90"/>
      <c r="O888" s="196"/>
      <c r="P888" s="532"/>
      <c r="Q888" s="159"/>
      <c r="R888" s="609">
        <f t="shared" si="35"/>
        <v>0</v>
      </c>
      <c r="S888" s="372"/>
      <c r="T888" s="134"/>
      <c r="U888" s="60"/>
      <c r="V888" s="61"/>
      <c r="W888" s="156"/>
      <c r="X888" s="157"/>
      <c r="Z888" s="64"/>
      <c r="AA888" s="50">
        <f t="shared" si="34"/>
        <v>0</v>
      </c>
    </row>
    <row r="889" spans="1:27" ht="23.25" hidden="1" x14ac:dyDescent="0.35">
      <c r="A889" s="92"/>
      <c r="B889" s="93"/>
      <c r="C889" s="93"/>
      <c r="D889" s="93"/>
      <c r="E889" s="85"/>
      <c r="F889" s="85"/>
      <c r="G889" s="168"/>
      <c r="H889" s="129" t="s">
        <v>1215</v>
      </c>
      <c r="I889" s="124" t="s">
        <v>1217</v>
      </c>
      <c r="J889" s="158"/>
      <c r="K889" s="90"/>
      <c r="L889" s="90"/>
      <c r="M889" s="90"/>
      <c r="N889" s="90"/>
      <c r="O889" s="196"/>
      <c r="P889" s="532"/>
      <c r="Q889" s="159"/>
      <c r="R889" s="609">
        <f t="shared" si="35"/>
        <v>0</v>
      </c>
      <c r="S889" s="372"/>
      <c r="T889" s="134"/>
      <c r="U889" s="60"/>
      <c r="V889" s="61"/>
      <c r="W889" s="156"/>
      <c r="X889" s="157"/>
      <c r="Z889" s="64"/>
      <c r="AA889" s="50">
        <f t="shared" si="34"/>
        <v>0</v>
      </c>
    </row>
    <row r="890" spans="1:27" ht="23.25" hidden="1" x14ac:dyDescent="0.35">
      <c r="A890" s="92"/>
      <c r="B890" s="93"/>
      <c r="C890" s="93"/>
      <c r="D890" s="93"/>
      <c r="E890" s="85"/>
      <c r="F890" s="85"/>
      <c r="G890" s="168"/>
      <c r="H890" s="129" t="s">
        <v>1215</v>
      </c>
      <c r="I890" s="124" t="s">
        <v>1218</v>
      </c>
      <c r="J890" s="158"/>
      <c r="K890" s="90"/>
      <c r="L890" s="90"/>
      <c r="M890" s="90"/>
      <c r="N890" s="90"/>
      <c r="O890" s="196"/>
      <c r="P890" s="532"/>
      <c r="Q890" s="159"/>
      <c r="R890" s="609">
        <f t="shared" si="35"/>
        <v>0</v>
      </c>
      <c r="S890" s="372"/>
      <c r="T890" s="134"/>
      <c r="U890" s="60"/>
      <c r="V890" s="61"/>
      <c r="W890" s="156"/>
      <c r="X890" s="157"/>
      <c r="Z890" s="64"/>
      <c r="AA890" s="50">
        <f t="shared" si="34"/>
        <v>0</v>
      </c>
    </row>
    <row r="891" spans="1:27" ht="23.25" hidden="1" x14ac:dyDescent="0.35">
      <c r="A891" s="92"/>
      <c r="B891" s="93"/>
      <c r="C891" s="93"/>
      <c r="D891" s="93"/>
      <c r="E891" s="85"/>
      <c r="F891" s="85"/>
      <c r="G891" s="168"/>
      <c r="H891" s="129" t="s">
        <v>1215</v>
      </c>
      <c r="I891" s="124" t="s">
        <v>1219</v>
      </c>
      <c r="J891" s="158"/>
      <c r="K891" s="90"/>
      <c r="L891" s="90"/>
      <c r="M891" s="90"/>
      <c r="N891" s="90"/>
      <c r="O891" s="196"/>
      <c r="P891" s="532"/>
      <c r="Q891" s="159"/>
      <c r="R891" s="609">
        <f t="shared" si="35"/>
        <v>0</v>
      </c>
      <c r="S891" s="372"/>
      <c r="T891" s="134"/>
      <c r="U891" s="60"/>
      <c r="V891" s="61"/>
      <c r="W891" s="156"/>
      <c r="X891" s="157"/>
      <c r="Z891" s="64"/>
      <c r="AA891" s="50">
        <f t="shared" si="34"/>
        <v>0</v>
      </c>
    </row>
    <row r="892" spans="1:27" ht="23.25" hidden="1" x14ac:dyDescent="0.35">
      <c r="A892" s="92"/>
      <c r="B892" s="93"/>
      <c r="C892" s="93"/>
      <c r="D892" s="93"/>
      <c r="E892" s="85"/>
      <c r="F892" s="85"/>
      <c r="G892" s="168"/>
      <c r="H892" s="129" t="s">
        <v>1215</v>
      </c>
      <c r="I892" s="124" t="s">
        <v>1220</v>
      </c>
      <c r="J892" s="158"/>
      <c r="K892" s="90"/>
      <c r="L892" s="90"/>
      <c r="M892" s="90"/>
      <c r="N892" s="90"/>
      <c r="O892" s="196"/>
      <c r="P892" s="532"/>
      <c r="Q892" s="159"/>
      <c r="R892" s="609">
        <f t="shared" si="35"/>
        <v>0</v>
      </c>
      <c r="S892" s="372"/>
      <c r="T892" s="134"/>
      <c r="U892" s="60"/>
      <c r="V892" s="61"/>
      <c r="W892" s="136"/>
      <c r="X892" s="137"/>
      <c r="Z892" s="64"/>
      <c r="AA892" s="50">
        <f t="shared" si="34"/>
        <v>0</v>
      </c>
    </row>
    <row r="893" spans="1:27" ht="23.25" hidden="1" x14ac:dyDescent="0.35">
      <c r="A893" s="92"/>
      <c r="B893" s="93"/>
      <c r="C893" s="93"/>
      <c r="D893" s="93"/>
      <c r="E893" s="85"/>
      <c r="F893" s="85"/>
      <c r="G893" s="168"/>
      <c r="H893" s="129" t="s">
        <v>1215</v>
      </c>
      <c r="I893" s="124" t="s">
        <v>1221</v>
      </c>
      <c r="J893" s="158"/>
      <c r="K893" s="90"/>
      <c r="L893" s="90"/>
      <c r="M893" s="90"/>
      <c r="N893" s="90"/>
      <c r="O893" s="196"/>
      <c r="P893" s="532"/>
      <c r="Q893" s="159"/>
      <c r="R893" s="609">
        <f t="shared" si="35"/>
        <v>0</v>
      </c>
      <c r="S893" s="372"/>
      <c r="T893" s="134"/>
      <c r="U893" s="60"/>
      <c r="V893" s="61"/>
      <c r="W893" s="156"/>
      <c r="X893" s="157"/>
      <c r="Z893" s="64"/>
      <c r="AA893" s="50">
        <f t="shared" si="34"/>
        <v>0</v>
      </c>
    </row>
    <row r="894" spans="1:27" ht="23.25" hidden="1" x14ac:dyDescent="0.35">
      <c r="A894" s="92"/>
      <c r="B894" s="93"/>
      <c r="C894" s="93"/>
      <c r="D894" s="93"/>
      <c r="E894" s="85"/>
      <c r="F894" s="85"/>
      <c r="G894" s="168"/>
      <c r="H894" s="129" t="s">
        <v>1215</v>
      </c>
      <c r="I894" s="124" t="s">
        <v>1222</v>
      </c>
      <c r="J894" s="158"/>
      <c r="K894" s="90"/>
      <c r="L894" s="90"/>
      <c r="M894" s="90"/>
      <c r="N894" s="90"/>
      <c r="O894" s="196"/>
      <c r="P894" s="532"/>
      <c r="Q894" s="159"/>
      <c r="R894" s="609">
        <f t="shared" si="35"/>
        <v>0</v>
      </c>
      <c r="S894" s="372"/>
      <c r="T894" s="134"/>
      <c r="U894" s="60"/>
      <c r="V894" s="61"/>
      <c r="W894" s="136"/>
      <c r="X894" s="137"/>
      <c r="Z894" s="64"/>
      <c r="AA894" s="50">
        <f t="shared" si="34"/>
        <v>0</v>
      </c>
    </row>
    <row r="895" spans="1:27" ht="23.25" hidden="1" x14ac:dyDescent="0.35">
      <c r="A895" s="92"/>
      <c r="B895" s="93"/>
      <c r="C895" s="93"/>
      <c r="D895" s="93"/>
      <c r="E895" s="85"/>
      <c r="F895" s="85"/>
      <c r="G895" s="168"/>
      <c r="H895" s="129" t="s">
        <v>1215</v>
      </c>
      <c r="I895" s="124" t="s">
        <v>1223</v>
      </c>
      <c r="J895" s="158"/>
      <c r="K895" s="90"/>
      <c r="L895" s="90"/>
      <c r="M895" s="90"/>
      <c r="N895" s="90"/>
      <c r="O895" s="196"/>
      <c r="P895" s="532"/>
      <c r="Q895" s="159"/>
      <c r="R895" s="609">
        <f t="shared" si="35"/>
        <v>0</v>
      </c>
      <c r="S895" s="372"/>
      <c r="T895" s="134"/>
      <c r="U895" s="60"/>
      <c r="V895" s="61"/>
      <c r="W895" s="156"/>
      <c r="X895" s="157"/>
      <c r="Z895" s="64"/>
      <c r="AA895" s="50">
        <f t="shared" si="34"/>
        <v>0</v>
      </c>
    </row>
    <row r="896" spans="1:27" ht="23.25" hidden="1" x14ac:dyDescent="0.35">
      <c r="A896" s="92"/>
      <c r="B896" s="93"/>
      <c r="C896" s="93"/>
      <c r="D896" s="93"/>
      <c r="E896" s="85"/>
      <c r="F896" s="85"/>
      <c r="G896" s="168"/>
      <c r="H896" s="129" t="s">
        <v>1215</v>
      </c>
      <c r="I896" s="124" t="s">
        <v>1224</v>
      </c>
      <c r="J896" s="158"/>
      <c r="K896" s="90"/>
      <c r="L896" s="90"/>
      <c r="M896" s="90"/>
      <c r="N896" s="90"/>
      <c r="O896" s="196"/>
      <c r="P896" s="532"/>
      <c r="Q896" s="159"/>
      <c r="R896" s="609">
        <f t="shared" si="35"/>
        <v>0</v>
      </c>
      <c r="S896" s="372"/>
      <c r="T896" s="134"/>
      <c r="U896" s="60"/>
      <c r="V896" s="61"/>
      <c r="W896" s="136"/>
      <c r="X896" s="137"/>
      <c r="Z896" s="64"/>
      <c r="AA896" s="50">
        <f t="shared" si="34"/>
        <v>0</v>
      </c>
    </row>
    <row r="897" spans="1:27" ht="23.25" hidden="1" x14ac:dyDescent="0.35">
      <c r="A897" s="92"/>
      <c r="B897" s="93"/>
      <c r="C897" s="93"/>
      <c r="D897" s="93"/>
      <c r="E897" s="85"/>
      <c r="F897" s="85"/>
      <c r="G897" s="168"/>
      <c r="H897" s="129" t="s">
        <v>1215</v>
      </c>
      <c r="I897" s="124" t="s">
        <v>1225</v>
      </c>
      <c r="J897" s="158"/>
      <c r="K897" s="90"/>
      <c r="L897" s="90"/>
      <c r="M897" s="90"/>
      <c r="N897" s="90"/>
      <c r="O897" s="196"/>
      <c r="P897" s="532"/>
      <c r="Q897" s="159"/>
      <c r="R897" s="609">
        <f t="shared" si="35"/>
        <v>0</v>
      </c>
      <c r="S897" s="372"/>
      <c r="T897" s="134"/>
      <c r="U897" s="60"/>
      <c r="V897" s="61"/>
      <c r="W897" s="156"/>
      <c r="X897" s="157"/>
      <c r="Z897" s="64"/>
      <c r="AA897" s="50">
        <f t="shared" si="34"/>
        <v>0</v>
      </c>
    </row>
    <row r="898" spans="1:27" ht="23.25" hidden="1" x14ac:dyDescent="0.35">
      <c r="A898" s="92"/>
      <c r="B898" s="93"/>
      <c r="C898" s="93"/>
      <c r="D898" s="93"/>
      <c r="E898" s="85"/>
      <c r="F898" s="85"/>
      <c r="G898" s="168"/>
      <c r="H898" s="129" t="s">
        <v>1215</v>
      </c>
      <c r="I898" s="124" t="s">
        <v>1226</v>
      </c>
      <c r="J898" s="158"/>
      <c r="K898" s="90"/>
      <c r="L898" s="90"/>
      <c r="M898" s="90"/>
      <c r="N898" s="90"/>
      <c r="O898" s="196"/>
      <c r="P898" s="532"/>
      <c r="Q898" s="159"/>
      <c r="R898" s="609">
        <f t="shared" si="35"/>
        <v>0</v>
      </c>
      <c r="S898" s="372"/>
      <c r="T898" s="134"/>
      <c r="U898" s="60"/>
      <c r="V898" s="61"/>
      <c r="W898" s="156"/>
      <c r="X898" s="157"/>
      <c r="Z898" s="64"/>
      <c r="AA898" s="50">
        <f t="shared" si="34"/>
        <v>0</v>
      </c>
    </row>
    <row r="899" spans="1:27" ht="23.25" hidden="1" x14ac:dyDescent="0.35">
      <c r="A899" s="92"/>
      <c r="B899" s="93"/>
      <c r="C899" s="93"/>
      <c r="D899" s="93"/>
      <c r="E899" s="85"/>
      <c r="F899" s="85"/>
      <c r="G899" s="168"/>
      <c r="H899" s="129" t="s">
        <v>1227</v>
      </c>
      <c r="I899" s="124" t="s">
        <v>1228</v>
      </c>
      <c r="J899" s="158"/>
      <c r="K899" s="90"/>
      <c r="L899" s="90"/>
      <c r="M899" s="90"/>
      <c r="N899" s="90"/>
      <c r="O899" s="196"/>
      <c r="P899" s="532"/>
      <c r="Q899" s="159"/>
      <c r="R899" s="609">
        <f t="shared" si="35"/>
        <v>0</v>
      </c>
      <c r="S899" s="372"/>
      <c r="T899" s="134"/>
      <c r="U899" s="60"/>
      <c r="V899" s="61"/>
      <c r="W899" s="156"/>
      <c r="X899" s="157"/>
      <c r="Z899" s="64"/>
      <c r="AA899" s="50">
        <f t="shared" si="34"/>
        <v>0</v>
      </c>
    </row>
    <row r="900" spans="1:27" ht="23.25" hidden="1" x14ac:dyDescent="0.35">
      <c r="A900" s="92"/>
      <c r="B900" s="93"/>
      <c r="C900" s="93"/>
      <c r="D900" s="93"/>
      <c r="E900" s="85"/>
      <c r="F900" s="85"/>
      <c r="G900" s="168"/>
      <c r="H900" s="129" t="s">
        <v>1227</v>
      </c>
      <c r="I900" s="124" t="s">
        <v>1229</v>
      </c>
      <c r="J900" s="158"/>
      <c r="K900" s="90"/>
      <c r="L900" s="90"/>
      <c r="M900" s="90"/>
      <c r="N900" s="90"/>
      <c r="O900" s="196"/>
      <c r="P900" s="532"/>
      <c r="Q900" s="159"/>
      <c r="R900" s="609">
        <f t="shared" si="35"/>
        <v>0</v>
      </c>
      <c r="S900" s="372"/>
      <c r="T900" s="134"/>
      <c r="U900" s="60"/>
      <c r="V900" s="61"/>
      <c r="W900" s="156"/>
      <c r="X900" s="157"/>
      <c r="Z900" s="64"/>
      <c r="AA900" s="50">
        <f t="shared" si="34"/>
        <v>0</v>
      </c>
    </row>
    <row r="901" spans="1:27" ht="23.25" hidden="1" x14ac:dyDescent="0.35">
      <c r="A901" s="92"/>
      <c r="B901" s="93"/>
      <c r="C901" s="93"/>
      <c r="D901" s="93"/>
      <c r="E901" s="85"/>
      <c r="F901" s="85"/>
      <c r="G901" s="168"/>
      <c r="H901" s="129" t="s">
        <v>1230</v>
      </c>
      <c r="I901" s="124" t="s">
        <v>1231</v>
      </c>
      <c r="J901" s="158"/>
      <c r="K901" s="90"/>
      <c r="L901" s="90"/>
      <c r="M901" s="90"/>
      <c r="N901" s="90"/>
      <c r="O901" s="196"/>
      <c r="P901" s="532"/>
      <c r="Q901" s="159"/>
      <c r="R901" s="609">
        <f t="shared" si="35"/>
        <v>0</v>
      </c>
      <c r="S901" s="372"/>
      <c r="T901" s="134"/>
      <c r="U901" s="60"/>
      <c r="V901" s="61"/>
      <c r="W901" s="156"/>
      <c r="X901" s="157"/>
      <c r="Z901" s="64"/>
      <c r="AA901" s="50">
        <f t="shared" si="34"/>
        <v>0</v>
      </c>
    </row>
    <row r="902" spans="1:27" ht="23.25" hidden="1" x14ac:dyDescent="0.35">
      <c r="A902" s="92"/>
      <c r="B902" s="93"/>
      <c r="C902" s="93"/>
      <c r="D902" s="93"/>
      <c r="E902" s="85"/>
      <c r="F902" s="85"/>
      <c r="G902" s="168"/>
      <c r="H902" s="129" t="s">
        <v>536</v>
      </c>
      <c r="I902" s="124" t="s">
        <v>1232</v>
      </c>
      <c r="J902" s="158"/>
      <c r="K902" s="90"/>
      <c r="L902" s="90"/>
      <c r="M902" s="90"/>
      <c r="N902" s="90"/>
      <c r="O902" s="196"/>
      <c r="P902" s="532"/>
      <c r="Q902" s="159"/>
      <c r="R902" s="609">
        <f t="shared" si="35"/>
        <v>0</v>
      </c>
      <c r="S902" s="372"/>
      <c r="T902" s="134"/>
      <c r="U902" s="60"/>
      <c r="V902" s="61"/>
      <c r="W902" s="156"/>
      <c r="X902" s="157"/>
      <c r="Z902" s="64"/>
      <c r="AA902" s="50">
        <f t="shared" si="34"/>
        <v>0</v>
      </c>
    </row>
    <row r="903" spans="1:27" ht="23.25" hidden="1" x14ac:dyDescent="0.35">
      <c r="A903" s="92"/>
      <c r="B903" s="93"/>
      <c r="C903" s="93"/>
      <c r="D903" s="93"/>
      <c r="E903" s="85"/>
      <c r="F903" s="85"/>
      <c r="G903" s="168"/>
      <c r="H903" s="129" t="s">
        <v>1233</v>
      </c>
      <c r="I903" s="124" t="s">
        <v>1234</v>
      </c>
      <c r="J903" s="158"/>
      <c r="K903" s="90"/>
      <c r="L903" s="90"/>
      <c r="M903" s="90"/>
      <c r="N903" s="90"/>
      <c r="O903" s="196"/>
      <c r="P903" s="532"/>
      <c r="Q903" s="159"/>
      <c r="R903" s="609">
        <f t="shared" si="35"/>
        <v>0</v>
      </c>
      <c r="S903" s="372"/>
      <c r="T903" s="134"/>
      <c r="U903" s="60"/>
      <c r="V903" s="61"/>
      <c r="W903" s="156"/>
      <c r="X903" s="157"/>
      <c r="Z903" s="64"/>
      <c r="AA903" s="50">
        <f t="shared" si="34"/>
        <v>0</v>
      </c>
    </row>
    <row r="904" spans="1:27" ht="23.25" hidden="1" x14ac:dyDescent="0.35">
      <c r="A904" s="92"/>
      <c r="B904" s="93"/>
      <c r="C904" s="93"/>
      <c r="D904" s="93"/>
      <c r="E904" s="85"/>
      <c r="F904" s="85"/>
      <c r="G904" s="168"/>
      <c r="H904" s="129" t="s">
        <v>1235</v>
      </c>
      <c r="I904" s="124" t="s">
        <v>1236</v>
      </c>
      <c r="J904" s="158"/>
      <c r="K904" s="90"/>
      <c r="L904" s="90"/>
      <c r="M904" s="90"/>
      <c r="N904" s="90"/>
      <c r="O904" s="196"/>
      <c r="P904" s="532"/>
      <c r="Q904" s="159"/>
      <c r="R904" s="609">
        <f t="shared" si="35"/>
        <v>0</v>
      </c>
      <c r="S904" s="372"/>
      <c r="T904" s="134"/>
      <c r="U904" s="60"/>
      <c r="V904" s="61"/>
      <c r="W904" s="136"/>
      <c r="X904" s="137"/>
      <c r="Z904" s="64"/>
      <c r="AA904" s="50">
        <f t="shared" si="34"/>
        <v>0</v>
      </c>
    </row>
    <row r="905" spans="1:27" ht="23.25" hidden="1" x14ac:dyDescent="0.35">
      <c r="A905" s="92"/>
      <c r="B905" s="93"/>
      <c r="C905" s="93"/>
      <c r="D905" s="93"/>
      <c r="E905" s="85"/>
      <c r="F905" s="85"/>
      <c r="G905" s="168"/>
      <c r="H905" s="129" t="s">
        <v>1235</v>
      </c>
      <c r="I905" s="124" t="s">
        <v>1237</v>
      </c>
      <c r="J905" s="158"/>
      <c r="K905" s="90"/>
      <c r="L905" s="90"/>
      <c r="M905" s="90"/>
      <c r="N905" s="90"/>
      <c r="O905" s="196"/>
      <c r="P905" s="532"/>
      <c r="Q905" s="159"/>
      <c r="R905" s="609">
        <f t="shared" si="35"/>
        <v>0</v>
      </c>
      <c r="S905" s="372"/>
      <c r="T905" s="134"/>
      <c r="U905" s="60"/>
      <c r="V905" s="61"/>
      <c r="W905" s="156"/>
      <c r="X905" s="157"/>
      <c r="Z905" s="64"/>
      <c r="AA905" s="50">
        <f t="shared" si="34"/>
        <v>0</v>
      </c>
    </row>
    <row r="906" spans="1:27" ht="23.25" hidden="1" x14ac:dyDescent="0.35">
      <c r="A906" s="92"/>
      <c r="B906" s="93"/>
      <c r="C906" s="93"/>
      <c r="D906" s="93"/>
      <c r="E906" s="85"/>
      <c r="F906" s="85"/>
      <c r="G906" s="168"/>
      <c r="H906" s="129" t="s">
        <v>1235</v>
      </c>
      <c r="I906" s="124" t="s">
        <v>1238</v>
      </c>
      <c r="J906" s="158"/>
      <c r="K906" s="90"/>
      <c r="L906" s="90"/>
      <c r="M906" s="90"/>
      <c r="N906" s="90"/>
      <c r="O906" s="196"/>
      <c r="P906" s="532"/>
      <c r="Q906" s="159"/>
      <c r="R906" s="609">
        <f t="shared" si="35"/>
        <v>0</v>
      </c>
      <c r="S906" s="372"/>
      <c r="T906" s="134"/>
      <c r="U906" s="60"/>
      <c r="V906" s="61"/>
      <c r="W906" s="136"/>
      <c r="X906" s="137"/>
      <c r="Z906" s="64"/>
      <c r="AA906" s="50">
        <f t="shared" si="34"/>
        <v>0</v>
      </c>
    </row>
    <row r="907" spans="1:27" ht="23.25" hidden="1" x14ac:dyDescent="0.35">
      <c r="A907" s="92"/>
      <c r="B907" s="93"/>
      <c r="C907" s="93"/>
      <c r="D907" s="93"/>
      <c r="E907" s="85"/>
      <c r="F907" s="85"/>
      <c r="G907" s="168"/>
      <c r="H907" s="129" t="s">
        <v>1235</v>
      </c>
      <c r="I907" s="124" t="s">
        <v>1239</v>
      </c>
      <c r="J907" s="158"/>
      <c r="K907" s="90"/>
      <c r="L907" s="90"/>
      <c r="M907" s="90"/>
      <c r="N907" s="90"/>
      <c r="O907" s="196"/>
      <c r="P907" s="532"/>
      <c r="Q907" s="159"/>
      <c r="R907" s="609">
        <f t="shared" si="35"/>
        <v>0</v>
      </c>
      <c r="S907" s="372"/>
      <c r="T907" s="134"/>
      <c r="U907" s="60"/>
      <c r="V907" s="61"/>
      <c r="W907" s="156"/>
      <c r="X907" s="157"/>
      <c r="Z907" s="64"/>
      <c r="AA907" s="50">
        <f t="shared" si="34"/>
        <v>0</v>
      </c>
    </row>
    <row r="908" spans="1:27" ht="23.25" hidden="1" x14ac:dyDescent="0.35">
      <c r="A908" s="92"/>
      <c r="B908" s="93"/>
      <c r="C908" s="93"/>
      <c r="D908" s="93"/>
      <c r="E908" s="85"/>
      <c r="F908" s="85"/>
      <c r="G908" s="168"/>
      <c r="H908" s="129" t="s">
        <v>1235</v>
      </c>
      <c r="I908" s="124" t="s">
        <v>1240</v>
      </c>
      <c r="J908" s="158"/>
      <c r="K908" s="90"/>
      <c r="L908" s="90"/>
      <c r="M908" s="90"/>
      <c r="N908" s="90"/>
      <c r="O908" s="196"/>
      <c r="P908" s="532"/>
      <c r="Q908" s="159"/>
      <c r="R908" s="609">
        <f t="shared" si="35"/>
        <v>0</v>
      </c>
      <c r="S908" s="372"/>
      <c r="T908" s="134"/>
      <c r="U908" s="60"/>
      <c r="V908" s="61"/>
      <c r="W908" s="136"/>
      <c r="X908" s="137"/>
      <c r="Z908" s="64"/>
      <c r="AA908" s="50">
        <f t="shared" si="34"/>
        <v>0</v>
      </c>
    </row>
    <row r="909" spans="1:27" ht="23.25" hidden="1" x14ac:dyDescent="0.35">
      <c r="A909" s="92"/>
      <c r="B909" s="93"/>
      <c r="C909" s="93"/>
      <c r="D909" s="93"/>
      <c r="E909" s="85"/>
      <c r="F909" s="85"/>
      <c r="G909" s="168"/>
      <c r="H909" s="129" t="s">
        <v>1235</v>
      </c>
      <c r="I909" s="124" t="s">
        <v>1241</v>
      </c>
      <c r="J909" s="158"/>
      <c r="K909" s="90"/>
      <c r="L909" s="90"/>
      <c r="M909" s="90"/>
      <c r="N909" s="90"/>
      <c r="O909" s="196"/>
      <c r="P909" s="532"/>
      <c r="Q909" s="159"/>
      <c r="R909" s="609">
        <f t="shared" si="35"/>
        <v>0</v>
      </c>
      <c r="S909" s="372"/>
      <c r="T909" s="134"/>
      <c r="U909" s="60"/>
      <c r="V909" s="61"/>
      <c r="W909" s="156"/>
      <c r="X909" s="157"/>
      <c r="Z909" s="64"/>
      <c r="AA909" s="50">
        <f t="shared" ref="AA909:AA972" si="36">+Q909-Z909</f>
        <v>0</v>
      </c>
    </row>
    <row r="910" spans="1:27" ht="23.25" hidden="1" x14ac:dyDescent="0.35">
      <c r="A910" s="92"/>
      <c r="B910" s="93"/>
      <c r="C910" s="93"/>
      <c r="D910" s="93"/>
      <c r="E910" s="85"/>
      <c r="F910" s="85"/>
      <c r="G910" s="168"/>
      <c r="H910" s="129" t="s">
        <v>1235</v>
      </c>
      <c r="I910" s="124" t="s">
        <v>1242</v>
      </c>
      <c r="J910" s="158"/>
      <c r="K910" s="90"/>
      <c r="L910" s="90"/>
      <c r="M910" s="90"/>
      <c r="N910" s="90"/>
      <c r="O910" s="196"/>
      <c r="P910" s="532"/>
      <c r="Q910" s="159"/>
      <c r="R910" s="609">
        <f t="shared" si="35"/>
        <v>0</v>
      </c>
      <c r="S910" s="372"/>
      <c r="T910" s="134"/>
      <c r="U910" s="60"/>
      <c r="V910" s="61"/>
      <c r="W910" s="156"/>
      <c r="X910" s="157"/>
      <c r="Z910" s="64"/>
      <c r="AA910" s="50">
        <f t="shared" si="36"/>
        <v>0</v>
      </c>
    </row>
    <row r="911" spans="1:27" ht="23.25" hidden="1" x14ac:dyDescent="0.35">
      <c r="A911" s="92"/>
      <c r="B911" s="93"/>
      <c r="C911" s="93"/>
      <c r="D911" s="93"/>
      <c r="E911" s="85"/>
      <c r="F911" s="85"/>
      <c r="G911" s="168"/>
      <c r="H911" s="129" t="s">
        <v>1235</v>
      </c>
      <c r="I911" s="124" t="s">
        <v>1243</v>
      </c>
      <c r="J911" s="158"/>
      <c r="K911" s="90"/>
      <c r="L911" s="90"/>
      <c r="M911" s="90"/>
      <c r="N911" s="90"/>
      <c r="O911" s="196"/>
      <c r="P911" s="532"/>
      <c r="Q911" s="159"/>
      <c r="R911" s="609">
        <f t="shared" si="35"/>
        <v>0</v>
      </c>
      <c r="S911" s="372"/>
      <c r="T911" s="134"/>
      <c r="U911" s="60"/>
      <c r="V911" s="61"/>
      <c r="W911" s="156"/>
      <c r="X911" s="157"/>
      <c r="Z911" s="64"/>
      <c r="AA911" s="50">
        <f t="shared" si="36"/>
        <v>0</v>
      </c>
    </row>
    <row r="912" spans="1:27" ht="23.25" hidden="1" x14ac:dyDescent="0.35">
      <c r="A912" s="92"/>
      <c r="B912" s="93"/>
      <c r="C912" s="93"/>
      <c r="D912" s="93"/>
      <c r="E912" s="85"/>
      <c r="F912" s="85"/>
      <c r="G912" s="168"/>
      <c r="H912" s="129" t="s">
        <v>1235</v>
      </c>
      <c r="I912" s="124" t="s">
        <v>1244</v>
      </c>
      <c r="J912" s="158"/>
      <c r="K912" s="90"/>
      <c r="L912" s="90"/>
      <c r="M912" s="90"/>
      <c r="N912" s="90"/>
      <c r="O912" s="196"/>
      <c r="P912" s="532"/>
      <c r="Q912" s="159"/>
      <c r="R912" s="609">
        <f t="shared" si="35"/>
        <v>0</v>
      </c>
      <c r="S912" s="372"/>
      <c r="T912" s="134"/>
      <c r="U912" s="60"/>
      <c r="V912" s="61"/>
      <c r="W912" s="156"/>
      <c r="X912" s="157"/>
      <c r="Z912" s="64"/>
      <c r="AA912" s="50">
        <f t="shared" si="36"/>
        <v>0</v>
      </c>
    </row>
    <row r="913" spans="1:27" ht="23.25" hidden="1" x14ac:dyDescent="0.35">
      <c r="A913" s="92"/>
      <c r="B913" s="93"/>
      <c r="C913" s="93"/>
      <c r="D913" s="93"/>
      <c r="E913" s="85"/>
      <c r="F913" s="85"/>
      <c r="G913" s="168"/>
      <c r="H913" s="129" t="s">
        <v>1235</v>
      </c>
      <c r="I913" s="124" t="s">
        <v>1245</v>
      </c>
      <c r="J913" s="158"/>
      <c r="K913" s="90"/>
      <c r="L913" s="90"/>
      <c r="M913" s="90"/>
      <c r="N913" s="90"/>
      <c r="O913" s="196"/>
      <c r="P913" s="532"/>
      <c r="Q913" s="159"/>
      <c r="R913" s="609">
        <f t="shared" si="35"/>
        <v>0</v>
      </c>
      <c r="S913" s="372"/>
      <c r="T913" s="134"/>
      <c r="U913" s="60"/>
      <c r="V913" s="61"/>
      <c r="W913" s="156"/>
      <c r="X913" s="157"/>
      <c r="Z913" s="64"/>
      <c r="AA913" s="50">
        <f t="shared" si="36"/>
        <v>0</v>
      </c>
    </row>
    <row r="914" spans="1:27" ht="23.25" hidden="1" x14ac:dyDescent="0.35">
      <c r="A914" s="92"/>
      <c r="B914" s="93"/>
      <c r="C914" s="93"/>
      <c r="D914" s="93"/>
      <c r="E914" s="85"/>
      <c r="F914" s="85"/>
      <c r="G914" s="168"/>
      <c r="H914" s="129" t="s">
        <v>1235</v>
      </c>
      <c r="I914" s="124" t="s">
        <v>1246</v>
      </c>
      <c r="J914" s="158"/>
      <c r="K914" s="90"/>
      <c r="L914" s="90"/>
      <c r="M914" s="90"/>
      <c r="N914" s="90"/>
      <c r="O914" s="196"/>
      <c r="P914" s="532"/>
      <c r="Q914" s="159"/>
      <c r="R914" s="609">
        <f t="shared" ref="R914:R966" si="37">+N914+Q914-L914</f>
        <v>0</v>
      </c>
      <c r="S914" s="372"/>
      <c r="T914" s="134"/>
      <c r="U914" s="60"/>
      <c r="V914" s="61"/>
      <c r="W914" s="156"/>
      <c r="X914" s="157"/>
      <c r="Z914" s="64"/>
      <c r="AA914" s="50">
        <f t="shared" si="36"/>
        <v>0</v>
      </c>
    </row>
    <row r="915" spans="1:27" ht="23.25" hidden="1" x14ac:dyDescent="0.35">
      <c r="A915" s="92"/>
      <c r="B915" s="93"/>
      <c r="C915" s="93"/>
      <c r="D915" s="93"/>
      <c r="E915" s="85"/>
      <c r="F915" s="85"/>
      <c r="G915" s="168"/>
      <c r="H915" s="129" t="s">
        <v>1235</v>
      </c>
      <c r="I915" s="124" t="s">
        <v>1247</v>
      </c>
      <c r="J915" s="158"/>
      <c r="K915" s="90"/>
      <c r="L915" s="90"/>
      <c r="M915" s="90"/>
      <c r="N915" s="90"/>
      <c r="O915" s="196"/>
      <c r="P915" s="532"/>
      <c r="Q915" s="159"/>
      <c r="R915" s="609">
        <f t="shared" si="37"/>
        <v>0</v>
      </c>
      <c r="S915" s="372"/>
      <c r="T915" s="134"/>
      <c r="U915" s="60"/>
      <c r="V915" s="61"/>
      <c r="W915" s="156"/>
      <c r="X915" s="157"/>
      <c r="Z915" s="64"/>
      <c r="AA915" s="50">
        <f t="shared" si="36"/>
        <v>0</v>
      </c>
    </row>
    <row r="916" spans="1:27" ht="23.25" hidden="1" x14ac:dyDescent="0.35">
      <c r="A916" s="92"/>
      <c r="B916" s="93"/>
      <c r="C916" s="93"/>
      <c r="D916" s="93"/>
      <c r="E916" s="85"/>
      <c r="F916" s="85"/>
      <c r="G916" s="168"/>
      <c r="H916" s="129" t="s">
        <v>1235</v>
      </c>
      <c r="I916" s="124" t="s">
        <v>1248</v>
      </c>
      <c r="J916" s="158"/>
      <c r="K916" s="90"/>
      <c r="L916" s="90"/>
      <c r="M916" s="90"/>
      <c r="N916" s="90"/>
      <c r="O916" s="196"/>
      <c r="P916" s="532"/>
      <c r="Q916" s="159"/>
      <c r="R916" s="609">
        <f t="shared" si="37"/>
        <v>0</v>
      </c>
      <c r="S916" s="372"/>
      <c r="T916" s="134"/>
      <c r="U916" s="60"/>
      <c r="V916" s="61"/>
      <c r="W916" s="136"/>
      <c r="X916" s="137"/>
      <c r="Z916" s="64"/>
      <c r="AA916" s="50">
        <f t="shared" si="36"/>
        <v>0</v>
      </c>
    </row>
    <row r="917" spans="1:27" ht="23.25" hidden="1" x14ac:dyDescent="0.35">
      <c r="A917" s="92"/>
      <c r="B917" s="93"/>
      <c r="C917" s="93"/>
      <c r="D917" s="93"/>
      <c r="E917" s="85"/>
      <c r="F917" s="85"/>
      <c r="G917" s="168"/>
      <c r="H917" s="129" t="s">
        <v>1235</v>
      </c>
      <c r="I917" s="124" t="s">
        <v>1249</v>
      </c>
      <c r="J917" s="158"/>
      <c r="K917" s="90"/>
      <c r="L917" s="90"/>
      <c r="M917" s="90"/>
      <c r="N917" s="90"/>
      <c r="O917" s="196"/>
      <c r="P917" s="532"/>
      <c r="Q917" s="159"/>
      <c r="R917" s="609">
        <f t="shared" si="37"/>
        <v>0</v>
      </c>
      <c r="S917" s="372"/>
      <c r="T917" s="134"/>
      <c r="U917" s="60"/>
      <c r="V917" s="61"/>
      <c r="W917" s="156"/>
      <c r="X917" s="157"/>
      <c r="Z917" s="64"/>
      <c r="AA917" s="50">
        <f t="shared" si="36"/>
        <v>0</v>
      </c>
    </row>
    <row r="918" spans="1:27" ht="23.25" hidden="1" x14ac:dyDescent="0.35">
      <c r="A918" s="92"/>
      <c r="B918" s="93"/>
      <c r="C918" s="93"/>
      <c r="D918" s="93"/>
      <c r="E918" s="85"/>
      <c r="F918" s="85"/>
      <c r="G918" s="168"/>
      <c r="H918" s="129" t="s">
        <v>1235</v>
      </c>
      <c r="I918" s="124" t="s">
        <v>1250</v>
      </c>
      <c r="J918" s="158"/>
      <c r="K918" s="90"/>
      <c r="L918" s="90"/>
      <c r="M918" s="90"/>
      <c r="N918" s="90"/>
      <c r="O918" s="196"/>
      <c r="P918" s="532"/>
      <c r="Q918" s="159"/>
      <c r="R918" s="609">
        <f t="shared" si="37"/>
        <v>0</v>
      </c>
      <c r="S918" s="372"/>
      <c r="T918" s="134"/>
      <c r="U918" s="60"/>
      <c r="V918" s="61"/>
      <c r="W918" s="136"/>
      <c r="X918" s="137"/>
      <c r="Z918" s="64"/>
      <c r="AA918" s="50">
        <f t="shared" si="36"/>
        <v>0</v>
      </c>
    </row>
    <row r="919" spans="1:27" ht="23.25" hidden="1" x14ac:dyDescent="0.35">
      <c r="A919" s="92"/>
      <c r="B919" s="93"/>
      <c r="C919" s="93"/>
      <c r="D919" s="93"/>
      <c r="E919" s="85"/>
      <c r="F919" s="85"/>
      <c r="G919" s="168"/>
      <c r="H919" s="129" t="s">
        <v>1235</v>
      </c>
      <c r="I919" s="124" t="s">
        <v>1251</v>
      </c>
      <c r="J919" s="158"/>
      <c r="K919" s="90"/>
      <c r="L919" s="90"/>
      <c r="M919" s="90"/>
      <c r="N919" s="90"/>
      <c r="O919" s="196"/>
      <c r="P919" s="532"/>
      <c r="Q919" s="159"/>
      <c r="R919" s="609">
        <f t="shared" si="37"/>
        <v>0</v>
      </c>
      <c r="S919" s="372"/>
      <c r="T919" s="134"/>
      <c r="U919" s="60"/>
      <c r="V919" s="61"/>
      <c r="W919" s="156"/>
      <c r="X919" s="157"/>
      <c r="Z919" s="64"/>
      <c r="AA919" s="50">
        <f t="shared" si="36"/>
        <v>0</v>
      </c>
    </row>
    <row r="920" spans="1:27" ht="23.25" hidden="1" x14ac:dyDescent="0.35">
      <c r="A920" s="92"/>
      <c r="B920" s="93"/>
      <c r="C920" s="93"/>
      <c r="D920" s="93"/>
      <c r="E920" s="85"/>
      <c r="F920" s="85"/>
      <c r="G920" s="168"/>
      <c r="H920" s="129" t="s">
        <v>1235</v>
      </c>
      <c r="I920" s="124" t="s">
        <v>1252</v>
      </c>
      <c r="J920" s="158"/>
      <c r="K920" s="90"/>
      <c r="L920" s="90"/>
      <c r="M920" s="90"/>
      <c r="N920" s="90"/>
      <c r="O920" s="196"/>
      <c r="P920" s="532"/>
      <c r="Q920" s="159"/>
      <c r="R920" s="609">
        <f t="shared" si="37"/>
        <v>0</v>
      </c>
      <c r="S920" s="372"/>
      <c r="T920" s="134"/>
      <c r="U920" s="60"/>
      <c r="V920" s="61"/>
      <c r="W920" s="136"/>
      <c r="X920" s="137"/>
      <c r="Z920" s="64"/>
      <c r="AA920" s="50">
        <f t="shared" si="36"/>
        <v>0</v>
      </c>
    </row>
    <row r="921" spans="1:27" ht="23.25" hidden="1" x14ac:dyDescent="0.35">
      <c r="A921" s="92"/>
      <c r="B921" s="93"/>
      <c r="C921" s="93"/>
      <c r="D921" s="93"/>
      <c r="E921" s="85"/>
      <c r="F921" s="85"/>
      <c r="G921" s="168"/>
      <c r="H921" s="129" t="s">
        <v>1235</v>
      </c>
      <c r="I921" s="124" t="s">
        <v>1253</v>
      </c>
      <c r="J921" s="158"/>
      <c r="K921" s="90"/>
      <c r="L921" s="90"/>
      <c r="M921" s="90"/>
      <c r="N921" s="90"/>
      <c r="O921" s="196"/>
      <c r="P921" s="532"/>
      <c r="Q921" s="159"/>
      <c r="R921" s="609">
        <f t="shared" si="37"/>
        <v>0</v>
      </c>
      <c r="S921" s="372"/>
      <c r="T921" s="134"/>
      <c r="U921" s="60"/>
      <c r="V921" s="61"/>
      <c r="W921" s="156"/>
      <c r="X921" s="157"/>
      <c r="Z921" s="64"/>
      <c r="AA921" s="50">
        <f t="shared" si="36"/>
        <v>0</v>
      </c>
    </row>
    <row r="922" spans="1:27" ht="23.25" hidden="1" x14ac:dyDescent="0.35">
      <c r="A922" s="92"/>
      <c r="B922" s="93"/>
      <c r="C922" s="93"/>
      <c r="D922" s="93"/>
      <c r="E922" s="85"/>
      <c r="F922" s="85"/>
      <c r="G922" s="168"/>
      <c r="H922" s="129" t="s">
        <v>1235</v>
      </c>
      <c r="I922" s="124" t="s">
        <v>1254</v>
      </c>
      <c r="J922" s="158"/>
      <c r="K922" s="90"/>
      <c r="L922" s="90"/>
      <c r="M922" s="90"/>
      <c r="N922" s="90"/>
      <c r="O922" s="196"/>
      <c r="P922" s="532"/>
      <c r="Q922" s="159"/>
      <c r="R922" s="609">
        <f t="shared" si="37"/>
        <v>0</v>
      </c>
      <c r="S922" s="372"/>
      <c r="T922" s="134"/>
      <c r="U922" s="60"/>
      <c r="V922" s="61"/>
      <c r="W922" s="156"/>
      <c r="X922" s="157"/>
      <c r="Z922" s="64"/>
      <c r="AA922" s="50">
        <f t="shared" si="36"/>
        <v>0</v>
      </c>
    </row>
    <row r="923" spans="1:27" ht="23.25" hidden="1" x14ac:dyDescent="0.35">
      <c r="A923" s="92"/>
      <c r="B923" s="93"/>
      <c r="C923" s="93"/>
      <c r="D923" s="93"/>
      <c r="E923" s="85"/>
      <c r="F923" s="85"/>
      <c r="G923" s="168"/>
      <c r="H923" s="129" t="s">
        <v>1235</v>
      </c>
      <c r="I923" s="124" t="s">
        <v>1255</v>
      </c>
      <c r="J923" s="158"/>
      <c r="K923" s="90"/>
      <c r="L923" s="90"/>
      <c r="M923" s="90"/>
      <c r="N923" s="90"/>
      <c r="O923" s="196"/>
      <c r="P923" s="532"/>
      <c r="Q923" s="159"/>
      <c r="R923" s="609">
        <f t="shared" si="37"/>
        <v>0</v>
      </c>
      <c r="S923" s="372"/>
      <c r="T923" s="134"/>
      <c r="U923" s="60"/>
      <c r="V923" s="61"/>
      <c r="W923" s="156"/>
      <c r="X923" s="157"/>
      <c r="Z923" s="64"/>
      <c r="AA923" s="50">
        <f t="shared" si="36"/>
        <v>0</v>
      </c>
    </row>
    <row r="924" spans="1:27" ht="23.25" hidden="1" x14ac:dyDescent="0.35">
      <c r="A924" s="92"/>
      <c r="B924" s="93"/>
      <c r="C924" s="93"/>
      <c r="D924" s="93"/>
      <c r="E924" s="85"/>
      <c r="F924" s="85"/>
      <c r="G924" s="168"/>
      <c r="H924" s="129" t="s">
        <v>1235</v>
      </c>
      <c r="I924" s="124" t="s">
        <v>1256</v>
      </c>
      <c r="J924" s="158"/>
      <c r="K924" s="90"/>
      <c r="L924" s="90"/>
      <c r="M924" s="90"/>
      <c r="N924" s="90"/>
      <c r="O924" s="196"/>
      <c r="P924" s="532"/>
      <c r="Q924" s="159"/>
      <c r="R924" s="609">
        <f t="shared" si="37"/>
        <v>0</v>
      </c>
      <c r="S924" s="372"/>
      <c r="T924" s="134"/>
      <c r="U924" s="60"/>
      <c r="V924" s="61"/>
      <c r="W924" s="156"/>
      <c r="X924" s="157"/>
      <c r="Z924" s="64"/>
      <c r="AA924" s="50">
        <f t="shared" si="36"/>
        <v>0</v>
      </c>
    </row>
    <row r="925" spans="1:27" ht="23.25" hidden="1" x14ac:dyDescent="0.35">
      <c r="A925" s="92"/>
      <c r="B925" s="93"/>
      <c r="C925" s="93"/>
      <c r="D925" s="93"/>
      <c r="E925" s="85"/>
      <c r="F925" s="85"/>
      <c r="G925" s="168"/>
      <c r="H925" s="129" t="s">
        <v>1235</v>
      </c>
      <c r="I925" s="124" t="s">
        <v>1257</v>
      </c>
      <c r="J925" s="158"/>
      <c r="K925" s="90"/>
      <c r="L925" s="90"/>
      <c r="M925" s="90"/>
      <c r="N925" s="90"/>
      <c r="O925" s="196"/>
      <c r="P925" s="532"/>
      <c r="Q925" s="159"/>
      <c r="R925" s="609">
        <f t="shared" si="37"/>
        <v>0</v>
      </c>
      <c r="S925" s="372"/>
      <c r="T925" s="134"/>
      <c r="U925" s="60"/>
      <c r="V925" s="61"/>
      <c r="W925" s="156"/>
      <c r="X925" s="157"/>
      <c r="Z925" s="64"/>
      <c r="AA925" s="50">
        <f t="shared" si="36"/>
        <v>0</v>
      </c>
    </row>
    <row r="926" spans="1:27" ht="23.25" hidden="1" x14ac:dyDescent="0.35">
      <c r="A926" s="92"/>
      <c r="B926" s="93"/>
      <c r="C926" s="93"/>
      <c r="D926" s="93"/>
      <c r="E926" s="85"/>
      <c r="F926" s="85"/>
      <c r="G926" s="168"/>
      <c r="H926" s="129" t="s">
        <v>1235</v>
      </c>
      <c r="I926" s="124" t="s">
        <v>1258</v>
      </c>
      <c r="J926" s="158"/>
      <c r="K926" s="90"/>
      <c r="L926" s="90"/>
      <c r="M926" s="90"/>
      <c r="N926" s="90"/>
      <c r="O926" s="196"/>
      <c r="P926" s="532"/>
      <c r="Q926" s="159"/>
      <c r="R926" s="609">
        <f t="shared" si="37"/>
        <v>0</v>
      </c>
      <c r="S926" s="372"/>
      <c r="T926" s="134"/>
      <c r="U926" s="60"/>
      <c r="V926" s="61"/>
      <c r="W926" s="156"/>
      <c r="X926" s="157"/>
      <c r="Z926" s="64"/>
      <c r="AA926" s="50">
        <f t="shared" si="36"/>
        <v>0</v>
      </c>
    </row>
    <row r="927" spans="1:27" ht="23.25" hidden="1" x14ac:dyDescent="0.35">
      <c r="A927" s="92"/>
      <c r="B927" s="93"/>
      <c r="C927" s="93"/>
      <c r="D927" s="93"/>
      <c r="E927" s="85"/>
      <c r="F927" s="85"/>
      <c r="G927" s="168"/>
      <c r="H927" s="129" t="s">
        <v>1235</v>
      </c>
      <c r="I927" s="124" t="s">
        <v>1259</v>
      </c>
      <c r="J927" s="158"/>
      <c r="K927" s="90"/>
      <c r="L927" s="90"/>
      <c r="M927" s="90"/>
      <c r="N927" s="90"/>
      <c r="O927" s="196"/>
      <c r="P927" s="532"/>
      <c r="Q927" s="159"/>
      <c r="R927" s="609">
        <f t="shared" si="37"/>
        <v>0</v>
      </c>
      <c r="S927" s="372"/>
      <c r="T927" s="134"/>
      <c r="U927" s="60"/>
      <c r="V927" s="61"/>
      <c r="W927" s="156"/>
      <c r="X927" s="157"/>
      <c r="Z927" s="64"/>
      <c r="AA927" s="50">
        <f t="shared" si="36"/>
        <v>0</v>
      </c>
    </row>
    <row r="928" spans="1:27" ht="23.25" hidden="1" x14ac:dyDescent="0.35">
      <c r="A928" s="92"/>
      <c r="B928" s="93"/>
      <c r="C928" s="93"/>
      <c r="D928" s="93"/>
      <c r="E928" s="85"/>
      <c r="F928" s="85"/>
      <c r="G928" s="168"/>
      <c r="H928" s="129" t="s">
        <v>1235</v>
      </c>
      <c r="I928" s="124" t="s">
        <v>1260</v>
      </c>
      <c r="J928" s="158"/>
      <c r="K928" s="90"/>
      <c r="L928" s="90"/>
      <c r="M928" s="90"/>
      <c r="N928" s="90"/>
      <c r="O928" s="196"/>
      <c r="P928" s="532"/>
      <c r="Q928" s="159"/>
      <c r="R928" s="609">
        <f t="shared" si="37"/>
        <v>0</v>
      </c>
      <c r="S928" s="372"/>
      <c r="T928" s="134"/>
      <c r="U928" s="60"/>
      <c r="V928" s="61"/>
      <c r="W928" s="136"/>
      <c r="X928" s="137"/>
      <c r="Z928" s="64"/>
      <c r="AA928" s="50">
        <f t="shared" si="36"/>
        <v>0</v>
      </c>
    </row>
    <row r="929" spans="1:27" ht="23.25" hidden="1" x14ac:dyDescent="0.35">
      <c r="A929" s="92"/>
      <c r="B929" s="93"/>
      <c r="C929" s="93"/>
      <c r="D929" s="93"/>
      <c r="E929" s="85"/>
      <c r="F929" s="85"/>
      <c r="G929" s="168"/>
      <c r="H929" s="129" t="s">
        <v>1235</v>
      </c>
      <c r="I929" s="124" t="s">
        <v>1261</v>
      </c>
      <c r="J929" s="158"/>
      <c r="K929" s="90"/>
      <c r="L929" s="90"/>
      <c r="M929" s="90"/>
      <c r="N929" s="90"/>
      <c r="O929" s="196"/>
      <c r="P929" s="532"/>
      <c r="Q929" s="159"/>
      <c r="R929" s="609">
        <f t="shared" si="37"/>
        <v>0</v>
      </c>
      <c r="S929" s="372"/>
      <c r="T929" s="134"/>
      <c r="U929" s="60"/>
      <c r="V929" s="61"/>
      <c r="W929" s="156"/>
      <c r="X929" s="157"/>
      <c r="Z929" s="64"/>
      <c r="AA929" s="50">
        <f t="shared" si="36"/>
        <v>0</v>
      </c>
    </row>
    <row r="930" spans="1:27" ht="23.25" hidden="1" x14ac:dyDescent="0.35">
      <c r="A930" s="92"/>
      <c r="B930" s="93"/>
      <c r="C930" s="93"/>
      <c r="D930" s="93"/>
      <c r="E930" s="85"/>
      <c r="F930" s="85"/>
      <c r="G930" s="168"/>
      <c r="H930" s="129" t="s">
        <v>1235</v>
      </c>
      <c r="I930" s="124" t="s">
        <v>1262</v>
      </c>
      <c r="J930" s="158"/>
      <c r="K930" s="90"/>
      <c r="L930" s="90"/>
      <c r="M930" s="90"/>
      <c r="N930" s="90"/>
      <c r="O930" s="196"/>
      <c r="P930" s="532"/>
      <c r="Q930" s="159"/>
      <c r="R930" s="609">
        <f t="shared" si="37"/>
        <v>0</v>
      </c>
      <c r="S930" s="372"/>
      <c r="T930" s="134"/>
      <c r="U930" s="60"/>
      <c r="V930" s="61"/>
      <c r="W930" s="136"/>
      <c r="X930" s="137"/>
      <c r="Z930" s="64"/>
      <c r="AA930" s="50">
        <f t="shared" si="36"/>
        <v>0</v>
      </c>
    </row>
    <row r="931" spans="1:27" ht="23.25" hidden="1" x14ac:dyDescent="0.35">
      <c r="A931" s="92"/>
      <c r="B931" s="93"/>
      <c r="C931" s="93"/>
      <c r="D931" s="93"/>
      <c r="E931" s="85"/>
      <c r="F931" s="85"/>
      <c r="G931" s="168"/>
      <c r="H931" s="129" t="s">
        <v>1235</v>
      </c>
      <c r="I931" s="124" t="s">
        <v>1263</v>
      </c>
      <c r="J931" s="158"/>
      <c r="K931" s="90"/>
      <c r="L931" s="90"/>
      <c r="M931" s="90"/>
      <c r="N931" s="90"/>
      <c r="O931" s="196"/>
      <c r="P931" s="532"/>
      <c r="Q931" s="159"/>
      <c r="R931" s="609">
        <f t="shared" si="37"/>
        <v>0</v>
      </c>
      <c r="S931" s="372"/>
      <c r="T931" s="134"/>
      <c r="U931" s="60"/>
      <c r="V931" s="61"/>
      <c r="W931" s="156"/>
      <c r="X931" s="157"/>
      <c r="Z931" s="64"/>
      <c r="AA931" s="50">
        <f t="shared" si="36"/>
        <v>0</v>
      </c>
    </row>
    <row r="932" spans="1:27" ht="23.25" hidden="1" x14ac:dyDescent="0.35">
      <c r="A932" s="92"/>
      <c r="B932" s="93"/>
      <c r="C932" s="93"/>
      <c r="D932" s="93"/>
      <c r="E932" s="85"/>
      <c r="F932" s="85"/>
      <c r="G932" s="168"/>
      <c r="H932" s="129" t="s">
        <v>1235</v>
      </c>
      <c r="I932" s="124" t="s">
        <v>1264</v>
      </c>
      <c r="J932" s="158"/>
      <c r="K932" s="90"/>
      <c r="L932" s="90"/>
      <c r="M932" s="90"/>
      <c r="N932" s="90"/>
      <c r="O932" s="196"/>
      <c r="P932" s="532"/>
      <c r="Q932" s="159"/>
      <c r="R932" s="609">
        <f t="shared" si="37"/>
        <v>0</v>
      </c>
      <c r="S932" s="372"/>
      <c r="T932" s="134"/>
      <c r="U932" s="60"/>
      <c r="V932" s="61"/>
      <c r="W932" s="136"/>
      <c r="X932" s="137"/>
      <c r="Z932" s="64"/>
      <c r="AA932" s="50">
        <f t="shared" si="36"/>
        <v>0</v>
      </c>
    </row>
    <row r="933" spans="1:27" ht="23.25" hidden="1" x14ac:dyDescent="0.35">
      <c r="A933" s="92"/>
      <c r="B933" s="93"/>
      <c r="C933" s="93"/>
      <c r="D933" s="93"/>
      <c r="E933" s="85"/>
      <c r="F933" s="85"/>
      <c r="G933" s="168"/>
      <c r="H933" s="129" t="s">
        <v>1235</v>
      </c>
      <c r="I933" s="124" t="s">
        <v>1265</v>
      </c>
      <c r="J933" s="158"/>
      <c r="K933" s="90"/>
      <c r="L933" s="90"/>
      <c r="M933" s="90"/>
      <c r="N933" s="90"/>
      <c r="O933" s="196"/>
      <c r="P933" s="532"/>
      <c r="Q933" s="159"/>
      <c r="R933" s="609">
        <f t="shared" si="37"/>
        <v>0</v>
      </c>
      <c r="S933" s="372"/>
      <c r="T933" s="134"/>
      <c r="U933" s="60"/>
      <c r="V933" s="61"/>
      <c r="W933" s="156"/>
      <c r="X933" s="157"/>
      <c r="Z933" s="64"/>
      <c r="AA933" s="50">
        <f t="shared" si="36"/>
        <v>0</v>
      </c>
    </row>
    <row r="934" spans="1:27" ht="23.25" hidden="1" x14ac:dyDescent="0.35">
      <c r="A934" s="92"/>
      <c r="B934" s="93"/>
      <c r="C934" s="93"/>
      <c r="D934" s="93"/>
      <c r="E934" s="85"/>
      <c r="F934" s="85"/>
      <c r="G934" s="168"/>
      <c r="H934" s="129" t="s">
        <v>1235</v>
      </c>
      <c r="I934" s="124" t="s">
        <v>1266</v>
      </c>
      <c r="J934" s="158"/>
      <c r="K934" s="90"/>
      <c r="L934" s="90"/>
      <c r="M934" s="90"/>
      <c r="N934" s="90"/>
      <c r="O934" s="196"/>
      <c r="P934" s="532"/>
      <c r="Q934" s="159"/>
      <c r="R934" s="609">
        <f t="shared" si="37"/>
        <v>0</v>
      </c>
      <c r="S934" s="372"/>
      <c r="T934" s="134"/>
      <c r="U934" s="60"/>
      <c r="V934" s="61"/>
      <c r="W934" s="156"/>
      <c r="X934" s="157"/>
      <c r="Z934" s="64"/>
      <c r="AA934" s="50">
        <f t="shared" si="36"/>
        <v>0</v>
      </c>
    </row>
    <row r="935" spans="1:27" ht="23.25" hidden="1" x14ac:dyDescent="0.35">
      <c r="A935" s="92"/>
      <c r="B935" s="93"/>
      <c r="C935" s="93"/>
      <c r="D935" s="93"/>
      <c r="E935" s="85"/>
      <c r="F935" s="85"/>
      <c r="G935" s="168"/>
      <c r="H935" s="129" t="s">
        <v>1235</v>
      </c>
      <c r="I935" s="124" t="s">
        <v>1267</v>
      </c>
      <c r="J935" s="158"/>
      <c r="K935" s="90"/>
      <c r="L935" s="90"/>
      <c r="M935" s="90"/>
      <c r="N935" s="90"/>
      <c r="O935" s="196"/>
      <c r="P935" s="532"/>
      <c r="Q935" s="159"/>
      <c r="R935" s="609">
        <f t="shared" si="37"/>
        <v>0</v>
      </c>
      <c r="S935" s="372"/>
      <c r="T935" s="134"/>
      <c r="U935" s="60"/>
      <c r="V935" s="61"/>
      <c r="W935" s="156"/>
      <c r="X935" s="157"/>
      <c r="Z935" s="64"/>
      <c r="AA935" s="50">
        <f t="shared" si="36"/>
        <v>0</v>
      </c>
    </row>
    <row r="936" spans="1:27" ht="23.25" hidden="1" x14ac:dyDescent="0.35">
      <c r="A936" s="92"/>
      <c r="B936" s="93"/>
      <c r="C936" s="93"/>
      <c r="D936" s="93"/>
      <c r="E936" s="85"/>
      <c r="F936" s="85"/>
      <c r="G936" s="168"/>
      <c r="H936" s="129" t="s">
        <v>1235</v>
      </c>
      <c r="I936" s="124" t="s">
        <v>1268</v>
      </c>
      <c r="J936" s="158"/>
      <c r="K936" s="90"/>
      <c r="L936" s="90"/>
      <c r="M936" s="90"/>
      <c r="N936" s="90"/>
      <c r="O936" s="196"/>
      <c r="P936" s="532"/>
      <c r="Q936" s="159"/>
      <c r="R936" s="609">
        <f t="shared" si="37"/>
        <v>0</v>
      </c>
      <c r="S936" s="372"/>
      <c r="T936" s="134"/>
      <c r="U936" s="60"/>
      <c r="V936" s="61"/>
      <c r="W936" s="156"/>
      <c r="X936" s="157"/>
      <c r="Z936" s="64"/>
      <c r="AA936" s="50">
        <f t="shared" si="36"/>
        <v>0</v>
      </c>
    </row>
    <row r="937" spans="1:27" ht="23.25" hidden="1" x14ac:dyDescent="0.35">
      <c r="A937" s="92"/>
      <c r="B937" s="93"/>
      <c r="C937" s="93"/>
      <c r="D937" s="93"/>
      <c r="E937" s="85"/>
      <c r="F937" s="85"/>
      <c r="G937" s="168"/>
      <c r="H937" s="129" t="s">
        <v>1235</v>
      </c>
      <c r="I937" s="124" t="s">
        <v>1269</v>
      </c>
      <c r="J937" s="158"/>
      <c r="K937" s="90"/>
      <c r="L937" s="90"/>
      <c r="M937" s="90"/>
      <c r="N937" s="90"/>
      <c r="O937" s="196"/>
      <c r="P937" s="532"/>
      <c r="Q937" s="159"/>
      <c r="R937" s="609">
        <f t="shared" si="37"/>
        <v>0</v>
      </c>
      <c r="S937" s="372"/>
      <c r="T937" s="134"/>
      <c r="U937" s="60"/>
      <c r="V937" s="61"/>
      <c r="W937" s="156"/>
      <c r="X937" s="157"/>
      <c r="Z937" s="64"/>
      <c r="AA937" s="50">
        <f t="shared" si="36"/>
        <v>0</v>
      </c>
    </row>
    <row r="938" spans="1:27" ht="23.25" hidden="1" x14ac:dyDescent="0.35">
      <c r="A938" s="92"/>
      <c r="B938" s="93"/>
      <c r="C938" s="93"/>
      <c r="D938" s="93"/>
      <c r="E938" s="85"/>
      <c r="F938" s="85"/>
      <c r="G938" s="168"/>
      <c r="H938" s="129" t="s">
        <v>1235</v>
      </c>
      <c r="I938" s="124" t="s">
        <v>1270</v>
      </c>
      <c r="J938" s="158"/>
      <c r="K938" s="90"/>
      <c r="L938" s="90"/>
      <c r="M938" s="90"/>
      <c r="N938" s="90"/>
      <c r="O938" s="196"/>
      <c r="P938" s="532"/>
      <c r="Q938" s="159"/>
      <c r="R938" s="609">
        <f t="shared" si="37"/>
        <v>0</v>
      </c>
      <c r="S938" s="372"/>
      <c r="T938" s="134"/>
      <c r="U938" s="60"/>
      <c r="V938" s="61"/>
      <c r="W938" s="156"/>
      <c r="X938" s="157"/>
      <c r="Z938" s="64"/>
      <c r="AA938" s="50">
        <f t="shared" si="36"/>
        <v>0</v>
      </c>
    </row>
    <row r="939" spans="1:27" ht="23.25" hidden="1" x14ac:dyDescent="0.35">
      <c r="A939" s="92"/>
      <c r="B939" s="93"/>
      <c r="C939" s="93"/>
      <c r="D939" s="93"/>
      <c r="E939" s="85"/>
      <c r="F939" s="85"/>
      <c r="G939" s="168"/>
      <c r="H939" s="129" t="s">
        <v>1235</v>
      </c>
      <c r="I939" s="124" t="s">
        <v>1271</v>
      </c>
      <c r="J939" s="158"/>
      <c r="K939" s="90"/>
      <c r="L939" s="90"/>
      <c r="M939" s="90"/>
      <c r="N939" s="90"/>
      <c r="O939" s="196"/>
      <c r="P939" s="532"/>
      <c r="Q939" s="159"/>
      <c r="R939" s="609">
        <f t="shared" si="37"/>
        <v>0</v>
      </c>
      <c r="S939" s="372"/>
      <c r="T939" s="134"/>
      <c r="U939" s="60"/>
      <c r="V939" s="61"/>
      <c r="W939" s="156"/>
      <c r="X939" s="157"/>
      <c r="Z939" s="64"/>
      <c r="AA939" s="50">
        <f t="shared" si="36"/>
        <v>0</v>
      </c>
    </row>
    <row r="940" spans="1:27" ht="23.25" hidden="1" x14ac:dyDescent="0.35">
      <c r="A940" s="92"/>
      <c r="B940" s="93"/>
      <c r="C940" s="93"/>
      <c r="D940" s="93"/>
      <c r="E940" s="85"/>
      <c r="F940" s="85"/>
      <c r="G940" s="168"/>
      <c r="H940" s="129" t="s">
        <v>1235</v>
      </c>
      <c r="I940" s="124" t="s">
        <v>1272</v>
      </c>
      <c r="J940" s="158"/>
      <c r="K940" s="90"/>
      <c r="L940" s="90"/>
      <c r="M940" s="90"/>
      <c r="N940" s="90"/>
      <c r="O940" s="196"/>
      <c r="P940" s="532"/>
      <c r="Q940" s="159"/>
      <c r="R940" s="609">
        <f t="shared" si="37"/>
        <v>0</v>
      </c>
      <c r="S940" s="372"/>
      <c r="T940" s="134"/>
      <c r="U940" s="60"/>
      <c r="V940" s="61"/>
      <c r="W940" s="136"/>
      <c r="X940" s="137"/>
      <c r="Z940" s="64"/>
      <c r="AA940" s="50">
        <f t="shared" si="36"/>
        <v>0</v>
      </c>
    </row>
    <row r="941" spans="1:27" ht="23.25" hidden="1" x14ac:dyDescent="0.35">
      <c r="A941" s="92"/>
      <c r="B941" s="93"/>
      <c r="C941" s="93"/>
      <c r="D941" s="93"/>
      <c r="E941" s="85"/>
      <c r="F941" s="85"/>
      <c r="G941" s="168"/>
      <c r="H941" s="129" t="s">
        <v>1235</v>
      </c>
      <c r="I941" s="124" t="s">
        <v>1273</v>
      </c>
      <c r="J941" s="158"/>
      <c r="K941" s="90"/>
      <c r="L941" s="90"/>
      <c r="M941" s="90"/>
      <c r="N941" s="90"/>
      <c r="O941" s="196"/>
      <c r="P941" s="532"/>
      <c r="Q941" s="159"/>
      <c r="R941" s="609">
        <f t="shared" si="37"/>
        <v>0</v>
      </c>
      <c r="S941" s="372"/>
      <c r="T941" s="134"/>
      <c r="U941" s="60"/>
      <c r="V941" s="61"/>
      <c r="W941" s="156"/>
      <c r="X941" s="157"/>
      <c r="Z941" s="64"/>
      <c r="AA941" s="50">
        <f t="shared" si="36"/>
        <v>0</v>
      </c>
    </row>
    <row r="942" spans="1:27" ht="23.25" hidden="1" x14ac:dyDescent="0.35">
      <c r="A942" s="92"/>
      <c r="B942" s="93"/>
      <c r="C942" s="93"/>
      <c r="D942" s="93"/>
      <c r="E942" s="85"/>
      <c r="F942" s="85"/>
      <c r="G942" s="168"/>
      <c r="H942" s="129" t="s">
        <v>1235</v>
      </c>
      <c r="I942" s="124" t="s">
        <v>1274</v>
      </c>
      <c r="J942" s="158"/>
      <c r="K942" s="90"/>
      <c r="L942" s="90"/>
      <c r="M942" s="90"/>
      <c r="N942" s="90"/>
      <c r="O942" s="196"/>
      <c r="P942" s="532"/>
      <c r="Q942" s="159"/>
      <c r="R942" s="609">
        <f t="shared" si="37"/>
        <v>0</v>
      </c>
      <c r="S942" s="372"/>
      <c r="T942" s="134"/>
      <c r="U942" s="60"/>
      <c r="V942" s="61"/>
      <c r="W942" s="136"/>
      <c r="X942" s="137"/>
      <c r="Z942" s="64"/>
      <c r="AA942" s="50">
        <f t="shared" si="36"/>
        <v>0</v>
      </c>
    </row>
    <row r="943" spans="1:27" ht="23.25" hidden="1" x14ac:dyDescent="0.35">
      <c r="A943" s="92"/>
      <c r="B943" s="93"/>
      <c r="C943" s="93"/>
      <c r="D943" s="93"/>
      <c r="E943" s="85"/>
      <c r="F943" s="85"/>
      <c r="G943" s="168"/>
      <c r="H943" s="129" t="s">
        <v>1235</v>
      </c>
      <c r="I943" s="124" t="s">
        <v>1275</v>
      </c>
      <c r="J943" s="158"/>
      <c r="K943" s="90"/>
      <c r="L943" s="90"/>
      <c r="M943" s="90"/>
      <c r="N943" s="90"/>
      <c r="O943" s="196"/>
      <c r="P943" s="532"/>
      <c r="Q943" s="159"/>
      <c r="R943" s="609">
        <f t="shared" si="37"/>
        <v>0</v>
      </c>
      <c r="S943" s="372"/>
      <c r="T943" s="134"/>
      <c r="U943" s="60"/>
      <c r="V943" s="61"/>
      <c r="W943" s="156"/>
      <c r="X943" s="157"/>
      <c r="Z943" s="64"/>
      <c r="AA943" s="50">
        <f t="shared" si="36"/>
        <v>0</v>
      </c>
    </row>
    <row r="944" spans="1:27" ht="23.25" hidden="1" x14ac:dyDescent="0.35">
      <c r="A944" s="92"/>
      <c r="B944" s="93"/>
      <c r="C944" s="93"/>
      <c r="D944" s="93"/>
      <c r="E944" s="85"/>
      <c r="F944" s="85"/>
      <c r="G944" s="168"/>
      <c r="H944" s="129" t="s">
        <v>1235</v>
      </c>
      <c r="I944" s="124" t="s">
        <v>1276</v>
      </c>
      <c r="J944" s="158"/>
      <c r="K944" s="90"/>
      <c r="L944" s="90"/>
      <c r="M944" s="90"/>
      <c r="N944" s="90"/>
      <c r="O944" s="196"/>
      <c r="P944" s="532"/>
      <c r="Q944" s="159"/>
      <c r="R944" s="609">
        <f t="shared" si="37"/>
        <v>0</v>
      </c>
      <c r="S944" s="372"/>
      <c r="T944" s="134"/>
      <c r="U944" s="60"/>
      <c r="V944" s="61"/>
      <c r="W944" s="136"/>
      <c r="X944" s="137"/>
      <c r="Z944" s="64"/>
      <c r="AA944" s="50">
        <f t="shared" si="36"/>
        <v>0</v>
      </c>
    </row>
    <row r="945" spans="1:27" ht="23.25" hidden="1" x14ac:dyDescent="0.35">
      <c r="A945" s="92"/>
      <c r="B945" s="93"/>
      <c r="C945" s="93"/>
      <c r="D945" s="93"/>
      <c r="E945" s="85"/>
      <c r="F945" s="85"/>
      <c r="G945" s="168"/>
      <c r="H945" s="129" t="s">
        <v>1235</v>
      </c>
      <c r="I945" s="124" t="s">
        <v>1277</v>
      </c>
      <c r="J945" s="158"/>
      <c r="K945" s="90"/>
      <c r="L945" s="90"/>
      <c r="M945" s="90"/>
      <c r="N945" s="90"/>
      <c r="O945" s="196"/>
      <c r="P945" s="532"/>
      <c r="Q945" s="159"/>
      <c r="R945" s="609">
        <f t="shared" si="37"/>
        <v>0</v>
      </c>
      <c r="S945" s="372"/>
      <c r="T945" s="134"/>
      <c r="U945" s="60"/>
      <c r="V945" s="61"/>
      <c r="W945" s="156"/>
      <c r="X945" s="157"/>
      <c r="Z945" s="64"/>
      <c r="AA945" s="50">
        <f t="shared" si="36"/>
        <v>0</v>
      </c>
    </row>
    <row r="946" spans="1:27" ht="23.25" hidden="1" x14ac:dyDescent="0.35">
      <c r="A946" s="92"/>
      <c r="B946" s="93"/>
      <c r="C946" s="93"/>
      <c r="D946" s="93"/>
      <c r="E946" s="85"/>
      <c r="F946" s="85"/>
      <c r="G946" s="168"/>
      <c r="H946" s="129" t="s">
        <v>1235</v>
      </c>
      <c r="I946" s="124" t="s">
        <v>1278</v>
      </c>
      <c r="J946" s="158"/>
      <c r="K946" s="90"/>
      <c r="L946" s="90"/>
      <c r="M946" s="90"/>
      <c r="N946" s="90"/>
      <c r="O946" s="196"/>
      <c r="P946" s="532"/>
      <c r="Q946" s="159"/>
      <c r="R946" s="609">
        <f t="shared" si="37"/>
        <v>0</v>
      </c>
      <c r="S946" s="372"/>
      <c r="T946" s="134"/>
      <c r="U946" s="60"/>
      <c r="V946" s="61"/>
      <c r="W946" s="156"/>
      <c r="X946" s="157"/>
      <c r="Z946" s="64"/>
      <c r="AA946" s="50">
        <f t="shared" si="36"/>
        <v>0</v>
      </c>
    </row>
    <row r="947" spans="1:27" ht="23.25" hidden="1" x14ac:dyDescent="0.35">
      <c r="A947" s="92"/>
      <c r="B947" s="93"/>
      <c r="C947" s="93"/>
      <c r="D947" s="93"/>
      <c r="E947" s="85"/>
      <c r="F947" s="85"/>
      <c r="G947" s="168"/>
      <c r="H947" s="129" t="s">
        <v>1235</v>
      </c>
      <c r="I947" s="124" t="s">
        <v>1279</v>
      </c>
      <c r="J947" s="158"/>
      <c r="K947" s="90"/>
      <c r="L947" s="90"/>
      <c r="M947" s="90"/>
      <c r="N947" s="90"/>
      <c r="O947" s="196"/>
      <c r="P947" s="532"/>
      <c r="Q947" s="159"/>
      <c r="R947" s="609">
        <f t="shared" si="37"/>
        <v>0</v>
      </c>
      <c r="S947" s="372"/>
      <c r="T947" s="134"/>
      <c r="U947" s="60"/>
      <c r="V947" s="61"/>
      <c r="W947" s="156"/>
      <c r="X947" s="157"/>
      <c r="Z947" s="64"/>
      <c r="AA947" s="50">
        <f t="shared" si="36"/>
        <v>0</v>
      </c>
    </row>
    <row r="948" spans="1:27" ht="23.25" hidden="1" x14ac:dyDescent="0.35">
      <c r="A948" s="92"/>
      <c r="B948" s="93"/>
      <c r="C948" s="93"/>
      <c r="D948" s="93"/>
      <c r="E948" s="85"/>
      <c r="F948" s="85"/>
      <c r="G948" s="168"/>
      <c r="H948" s="129" t="s">
        <v>1235</v>
      </c>
      <c r="I948" s="124" t="s">
        <v>1280</v>
      </c>
      <c r="J948" s="158"/>
      <c r="K948" s="90"/>
      <c r="L948" s="90"/>
      <c r="M948" s="90"/>
      <c r="N948" s="90"/>
      <c r="O948" s="196"/>
      <c r="P948" s="532"/>
      <c r="Q948" s="159"/>
      <c r="R948" s="609">
        <f t="shared" si="37"/>
        <v>0</v>
      </c>
      <c r="S948" s="372"/>
      <c r="T948" s="134"/>
      <c r="U948" s="60"/>
      <c r="V948" s="61"/>
      <c r="W948" s="156"/>
      <c r="X948" s="157"/>
      <c r="Z948" s="64"/>
      <c r="AA948" s="50">
        <f t="shared" si="36"/>
        <v>0</v>
      </c>
    </row>
    <row r="949" spans="1:27" ht="23.25" hidden="1" x14ac:dyDescent="0.35">
      <c r="A949" s="92"/>
      <c r="B949" s="93"/>
      <c r="C949" s="93"/>
      <c r="D949" s="93"/>
      <c r="E949" s="85"/>
      <c r="F949" s="85"/>
      <c r="G949" s="168"/>
      <c r="H949" s="129" t="s">
        <v>1235</v>
      </c>
      <c r="I949" s="124" t="s">
        <v>1281</v>
      </c>
      <c r="J949" s="158"/>
      <c r="K949" s="90"/>
      <c r="L949" s="90"/>
      <c r="M949" s="90"/>
      <c r="N949" s="90"/>
      <c r="O949" s="196"/>
      <c r="P949" s="532"/>
      <c r="Q949" s="159"/>
      <c r="R949" s="609">
        <f t="shared" si="37"/>
        <v>0</v>
      </c>
      <c r="S949" s="372"/>
      <c r="T949" s="134"/>
      <c r="U949" s="60"/>
      <c r="V949" s="61"/>
      <c r="W949" s="156"/>
      <c r="X949" s="157"/>
      <c r="Z949" s="64"/>
      <c r="AA949" s="50">
        <f t="shared" si="36"/>
        <v>0</v>
      </c>
    </row>
    <row r="950" spans="1:27" ht="23.25" hidden="1" x14ac:dyDescent="0.35">
      <c r="A950" s="92"/>
      <c r="B950" s="93"/>
      <c r="C950" s="93"/>
      <c r="D950" s="93"/>
      <c r="E950" s="85"/>
      <c r="F950" s="85"/>
      <c r="G950" s="168"/>
      <c r="H950" s="129" t="s">
        <v>1235</v>
      </c>
      <c r="I950" s="124" t="s">
        <v>1282</v>
      </c>
      <c r="J950" s="158"/>
      <c r="K950" s="90"/>
      <c r="L950" s="90"/>
      <c r="M950" s="90"/>
      <c r="N950" s="90"/>
      <c r="O950" s="196"/>
      <c r="P950" s="532"/>
      <c r="Q950" s="159"/>
      <c r="R950" s="609">
        <f t="shared" si="37"/>
        <v>0</v>
      </c>
      <c r="S950" s="372"/>
      <c r="T950" s="134"/>
      <c r="U950" s="60"/>
      <c r="V950" s="61"/>
      <c r="W950" s="156"/>
      <c r="X950" s="157"/>
      <c r="Z950" s="64"/>
      <c r="AA950" s="50">
        <f t="shared" si="36"/>
        <v>0</v>
      </c>
    </row>
    <row r="951" spans="1:27" ht="23.25" hidden="1" x14ac:dyDescent="0.35">
      <c r="A951" s="92"/>
      <c r="B951" s="93"/>
      <c r="C951" s="93"/>
      <c r="D951" s="93"/>
      <c r="E951" s="85"/>
      <c r="F951" s="85"/>
      <c r="G951" s="168"/>
      <c r="H951" s="129" t="s">
        <v>1235</v>
      </c>
      <c r="I951" s="124" t="s">
        <v>1283</v>
      </c>
      <c r="J951" s="158"/>
      <c r="K951" s="90"/>
      <c r="L951" s="90"/>
      <c r="M951" s="90"/>
      <c r="N951" s="90"/>
      <c r="O951" s="196"/>
      <c r="P951" s="532"/>
      <c r="Q951" s="159"/>
      <c r="R951" s="609">
        <f t="shared" si="37"/>
        <v>0</v>
      </c>
      <c r="S951" s="372"/>
      <c r="T951" s="134"/>
      <c r="U951" s="60"/>
      <c r="V951" s="61"/>
      <c r="W951" s="156"/>
      <c r="X951" s="157"/>
      <c r="Z951" s="64"/>
      <c r="AA951" s="50">
        <f t="shared" si="36"/>
        <v>0</v>
      </c>
    </row>
    <row r="952" spans="1:27" ht="23.25" hidden="1" x14ac:dyDescent="0.35">
      <c r="A952" s="92"/>
      <c r="B952" s="93"/>
      <c r="C952" s="93"/>
      <c r="D952" s="93"/>
      <c r="E952" s="85"/>
      <c r="F952" s="85"/>
      <c r="G952" s="168"/>
      <c r="H952" s="129" t="s">
        <v>1235</v>
      </c>
      <c r="I952" s="124" t="s">
        <v>1284</v>
      </c>
      <c r="J952" s="158"/>
      <c r="K952" s="90"/>
      <c r="L952" s="90"/>
      <c r="M952" s="90"/>
      <c r="N952" s="90"/>
      <c r="O952" s="196"/>
      <c r="P952" s="532"/>
      <c r="Q952" s="159"/>
      <c r="R952" s="609">
        <f t="shared" si="37"/>
        <v>0</v>
      </c>
      <c r="S952" s="372"/>
      <c r="T952" s="134"/>
      <c r="U952" s="60"/>
      <c r="V952" s="61"/>
      <c r="W952" s="136"/>
      <c r="X952" s="137"/>
      <c r="Z952" s="64"/>
      <c r="AA952" s="50">
        <f t="shared" si="36"/>
        <v>0</v>
      </c>
    </row>
    <row r="953" spans="1:27" ht="23.25" hidden="1" x14ac:dyDescent="0.35">
      <c r="A953" s="92"/>
      <c r="B953" s="93"/>
      <c r="C953" s="93"/>
      <c r="D953" s="93"/>
      <c r="E953" s="85"/>
      <c r="F953" s="85"/>
      <c r="G953" s="168"/>
      <c r="H953" s="129" t="s">
        <v>1235</v>
      </c>
      <c r="I953" s="124" t="s">
        <v>1285</v>
      </c>
      <c r="J953" s="158"/>
      <c r="K953" s="90"/>
      <c r="L953" s="90"/>
      <c r="M953" s="90"/>
      <c r="N953" s="90"/>
      <c r="O953" s="196"/>
      <c r="P953" s="532"/>
      <c r="Q953" s="159"/>
      <c r="R953" s="609">
        <f t="shared" si="37"/>
        <v>0</v>
      </c>
      <c r="S953" s="372"/>
      <c r="T953" s="134"/>
      <c r="U953" s="60"/>
      <c r="V953" s="61"/>
      <c r="W953" s="156"/>
      <c r="X953" s="157"/>
      <c r="Z953" s="64"/>
      <c r="AA953" s="50">
        <f t="shared" si="36"/>
        <v>0</v>
      </c>
    </row>
    <row r="954" spans="1:27" ht="23.25" hidden="1" x14ac:dyDescent="0.35">
      <c r="A954" s="92"/>
      <c r="B954" s="93"/>
      <c r="C954" s="93"/>
      <c r="D954" s="93"/>
      <c r="E954" s="85"/>
      <c r="F954" s="85"/>
      <c r="G954" s="168"/>
      <c r="H954" s="129" t="s">
        <v>1235</v>
      </c>
      <c r="I954" s="124" t="s">
        <v>1286</v>
      </c>
      <c r="J954" s="158"/>
      <c r="K954" s="90"/>
      <c r="L954" s="90"/>
      <c r="M954" s="90"/>
      <c r="N954" s="90"/>
      <c r="O954" s="196"/>
      <c r="P954" s="532"/>
      <c r="Q954" s="159"/>
      <c r="R954" s="609">
        <f t="shared" si="37"/>
        <v>0</v>
      </c>
      <c r="S954" s="372"/>
      <c r="T954" s="134"/>
      <c r="U954" s="60"/>
      <c r="V954" s="61"/>
      <c r="W954" s="136"/>
      <c r="X954" s="137"/>
      <c r="Z954" s="64"/>
      <c r="AA954" s="50">
        <f t="shared" si="36"/>
        <v>0</v>
      </c>
    </row>
    <row r="955" spans="1:27" ht="23.25" hidden="1" x14ac:dyDescent="0.35">
      <c r="A955" s="92"/>
      <c r="B955" s="93"/>
      <c r="C955" s="93"/>
      <c r="D955" s="93"/>
      <c r="E955" s="85"/>
      <c r="F955" s="85"/>
      <c r="G955" s="168"/>
      <c r="H955" s="129" t="s">
        <v>1235</v>
      </c>
      <c r="I955" s="124" t="s">
        <v>1287</v>
      </c>
      <c r="J955" s="158"/>
      <c r="K955" s="90"/>
      <c r="L955" s="90"/>
      <c r="M955" s="90"/>
      <c r="N955" s="90"/>
      <c r="O955" s="196"/>
      <c r="P955" s="532"/>
      <c r="Q955" s="159"/>
      <c r="R955" s="609">
        <f t="shared" si="37"/>
        <v>0</v>
      </c>
      <c r="S955" s="372"/>
      <c r="T955" s="134"/>
      <c r="U955" s="60"/>
      <c r="V955" s="61"/>
      <c r="W955" s="156"/>
      <c r="X955" s="157"/>
      <c r="Z955" s="64"/>
      <c r="AA955" s="50">
        <f t="shared" si="36"/>
        <v>0</v>
      </c>
    </row>
    <row r="956" spans="1:27" ht="23.25" hidden="1" x14ac:dyDescent="0.35">
      <c r="A956" s="92"/>
      <c r="B956" s="93"/>
      <c r="C956" s="93"/>
      <c r="D956" s="93"/>
      <c r="E956" s="85"/>
      <c r="F956" s="85"/>
      <c r="G956" s="168"/>
      <c r="H956" s="129" t="s">
        <v>1235</v>
      </c>
      <c r="I956" s="124" t="s">
        <v>1288</v>
      </c>
      <c r="J956" s="158"/>
      <c r="K956" s="90"/>
      <c r="L956" s="90"/>
      <c r="M956" s="90"/>
      <c r="N956" s="90"/>
      <c r="O956" s="196"/>
      <c r="P956" s="532"/>
      <c r="Q956" s="159"/>
      <c r="R956" s="609">
        <f t="shared" si="37"/>
        <v>0</v>
      </c>
      <c r="S956" s="372"/>
      <c r="T956" s="134"/>
      <c r="U956" s="60"/>
      <c r="V956" s="61"/>
      <c r="W956" s="136"/>
      <c r="X956" s="137"/>
      <c r="Z956" s="64"/>
      <c r="AA956" s="50">
        <f t="shared" si="36"/>
        <v>0</v>
      </c>
    </row>
    <row r="957" spans="1:27" ht="23.25" hidden="1" x14ac:dyDescent="0.35">
      <c r="A957" s="92"/>
      <c r="B957" s="93"/>
      <c r="C957" s="93"/>
      <c r="D957" s="93"/>
      <c r="E957" s="85"/>
      <c r="F957" s="85"/>
      <c r="G957" s="168"/>
      <c r="H957" s="129" t="s">
        <v>1235</v>
      </c>
      <c r="I957" s="124" t="s">
        <v>1289</v>
      </c>
      <c r="J957" s="158"/>
      <c r="K957" s="90"/>
      <c r="L957" s="90"/>
      <c r="M957" s="90"/>
      <c r="N957" s="90"/>
      <c r="O957" s="196"/>
      <c r="P957" s="532"/>
      <c r="Q957" s="159"/>
      <c r="R957" s="609">
        <f t="shared" si="37"/>
        <v>0</v>
      </c>
      <c r="S957" s="372"/>
      <c r="T957" s="134"/>
      <c r="U957" s="60"/>
      <c r="V957" s="61"/>
      <c r="W957" s="156"/>
      <c r="X957" s="157"/>
      <c r="Z957" s="64"/>
      <c r="AA957" s="50">
        <f t="shared" si="36"/>
        <v>0</v>
      </c>
    </row>
    <row r="958" spans="1:27" ht="23.25" hidden="1" x14ac:dyDescent="0.35">
      <c r="A958" s="92"/>
      <c r="B958" s="93"/>
      <c r="C958" s="93"/>
      <c r="D958" s="93"/>
      <c r="E958" s="85"/>
      <c r="F958" s="85"/>
      <c r="G958" s="168"/>
      <c r="H958" s="129" t="s">
        <v>1235</v>
      </c>
      <c r="I958" s="124" t="s">
        <v>1290</v>
      </c>
      <c r="J958" s="158"/>
      <c r="K958" s="90"/>
      <c r="L958" s="90"/>
      <c r="M958" s="90"/>
      <c r="N958" s="90"/>
      <c r="O958" s="196"/>
      <c r="P958" s="532"/>
      <c r="Q958" s="159"/>
      <c r="R958" s="609">
        <f t="shared" si="37"/>
        <v>0</v>
      </c>
      <c r="S958" s="372"/>
      <c r="T958" s="134"/>
      <c r="U958" s="60"/>
      <c r="V958" s="61"/>
      <c r="W958" s="156"/>
      <c r="X958" s="157"/>
      <c r="Z958" s="64"/>
      <c r="AA958" s="50">
        <f t="shared" si="36"/>
        <v>0</v>
      </c>
    </row>
    <row r="959" spans="1:27" ht="23.25" hidden="1" x14ac:dyDescent="0.35">
      <c r="A959" s="92"/>
      <c r="B959" s="93"/>
      <c r="C959" s="93"/>
      <c r="D959" s="93"/>
      <c r="E959" s="85"/>
      <c r="F959" s="85"/>
      <c r="G959" s="168"/>
      <c r="H959" s="129" t="s">
        <v>1235</v>
      </c>
      <c r="I959" s="124" t="s">
        <v>1291</v>
      </c>
      <c r="J959" s="158"/>
      <c r="K959" s="90"/>
      <c r="L959" s="90"/>
      <c r="M959" s="90"/>
      <c r="N959" s="90"/>
      <c r="O959" s="196"/>
      <c r="P959" s="532"/>
      <c r="Q959" s="159"/>
      <c r="R959" s="609">
        <f t="shared" si="37"/>
        <v>0</v>
      </c>
      <c r="S959" s="372"/>
      <c r="T959" s="134"/>
      <c r="U959" s="60"/>
      <c r="V959" s="61"/>
      <c r="W959" s="156"/>
      <c r="X959" s="157"/>
      <c r="Z959" s="64"/>
      <c r="AA959" s="50">
        <f t="shared" si="36"/>
        <v>0</v>
      </c>
    </row>
    <row r="960" spans="1:27" ht="23.25" hidden="1" x14ac:dyDescent="0.35">
      <c r="A960" s="92"/>
      <c r="B960" s="93"/>
      <c r="C960" s="93"/>
      <c r="D960" s="93"/>
      <c r="E960" s="85"/>
      <c r="F960" s="85"/>
      <c r="G960" s="168"/>
      <c r="H960" s="129" t="s">
        <v>1292</v>
      </c>
      <c r="I960" s="124" t="s">
        <v>1293</v>
      </c>
      <c r="J960" s="158"/>
      <c r="K960" s="90"/>
      <c r="L960" s="90"/>
      <c r="M960" s="90"/>
      <c r="N960" s="90"/>
      <c r="O960" s="196"/>
      <c r="P960" s="532"/>
      <c r="Q960" s="159"/>
      <c r="R960" s="609">
        <f t="shared" si="37"/>
        <v>0</v>
      </c>
      <c r="S960" s="372"/>
      <c r="T960" s="134"/>
      <c r="U960" s="60"/>
      <c r="V960" s="61"/>
      <c r="W960" s="156"/>
      <c r="X960" s="157"/>
      <c r="Z960" s="64"/>
      <c r="AA960" s="50">
        <f t="shared" si="36"/>
        <v>0</v>
      </c>
    </row>
    <row r="961" spans="1:27" ht="23.25" hidden="1" x14ac:dyDescent="0.35">
      <c r="A961" s="92"/>
      <c r="B961" s="93"/>
      <c r="C961" s="93"/>
      <c r="D961" s="93"/>
      <c r="E961" s="85"/>
      <c r="F961" s="85"/>
      <c r="G961" s="168"/>
      <c r="H961" s="129" t="s">
        <v>1294</v>
      </c>
      <c r="I961" s="124" t="s">
        <v>1295</v>
      </c>
      <c r="J961" s="158"/>
      <c r="K961" s="90"/>
      <c r="L961" s="90"/>
      <c r="M961" s="90"/>
      <c r="N961" s="90"/>
      <c r="O961" s="196"/>
      <c r="P961" s="532"/>
      <c r="Q961" s="159"/>
      <c r="R961" s="609">
        <f t="shared" si="37"/>
        <v>0</v>
      </c>
      <c r="S961" s="372"/>
      <c r="T961" s="134"/>
      <c r="U961" s="60"/>
      <c r="V961" s="61"/>
      <c r="W961" s="156"/>
      <c r="X961" s="157"/>
      <c r="Z961" s="64"/>
      <c r="AA961" s="50">
        <f t="shared" si="36"/>
        <v>0</v>
      </c>
    </row>
    <row r="962" spans="1:27" ht="23.25" hidden="1" x14ac:dyDescent="0.35">
      <c r="A962" s="92"/>
      <c r="B962" s="93"/>
      <c r="C962" s="93"/>
      <c r="D962" s="93"/>
      <c r="E962" s="85"/>
      <c r="F962" s="85"/>
      <c r="G962" s="168"/>
      <c r="H962" s="129" t="s">
        <v>1294</v>
      </c>
      <c r="I962" s="124" t="s">
        <v>1296</v>
      </c>
      <c r="J962" s="158"/>
      <c r="K962" s="90"/>
      <c r="L962" s="90"/>
      <c r="M962" s="90"/>
      <c r="N962" s="90"/>
      <c r="O962" s="196"/>
      <c r="P962" s="532"/>
      <c r="Q962" s="159"/>
      <c r="R962" s="609">
        <f t="shared" si="37"/>
        <v>0</v>
      </c>
      <c r="S962" s="372"/>
      <c r="T962" s="134"/>
      <c r="U962" s="60"/>
      <c r="V962" s="61"/>
      <c r="W962" s="156"/>
      <c r="X962" s="157"/>
      <c r="Z962" s="64"/>
      <c r="AA962" s="50">
        <f t="shared" si="36"/>
        <v>0</v>
      </c>
    </row>
    <row r="963" spans="1:27" ht="23.25" hidden="1" x14ac:dyDescent="0.35">
      <c r="A963" s="92"/>
      <c r="B963" s="93"/>
      <c r="C963" s="93"/>
      <c r="D963" s="93"/>
      <c r="E963" s="85"/>
      <c r="F963" s="85"/>
      <c r="G963" s="168"/>
      <c r="H963" s="129" t="s">
        <v>1294</v>
      </c>
      <c r="I963" s="124" t="s">
        <v>1297</v>
      </c>
      <c r="J963" s="158"/>
      <c r="K963" s="90"/>
      <c r="L963" s="90"/>
      <c r="M963" s="90"/>
      <c r="N963" s="90"/>
      <c r="O963" s="196"/>
      <c r="P963" s="532"/>
      <c r="Q963" s="159"/>
      <c r="R963" s="609">
        <f t="shared" si="37"/>
        <v>0</v>
      </c>
      <c r="S963" s="372"/>
      <c r="T963" s="134"/>
      <c r="U963" s="60"/>
      <c r="V963" s="61"/>
      <c r="W963" s="156"/>
      <c r="X963" s="157"/>
      <c r="Z963" s="64"/>
      <c r="AA963" s="50">
        <f t="shared" si="36"/>
        <v>0</v>
      </c>
    </row>
    <row r="964" spans="1:27" ht="23.25" hidden="1" x14ac:dyDescent="0.35">
      <c r="A964" s="92"/>
      <c r="B964" s="93"/>
      <c r="C964" s="93"/>
      <c r="D964" s="93"/>
      <c r="E964" s="85"/>
      <c r="F964" s="85"/>
      <c r="G964" s="168"/>
      <c r="H964" s="129" t="s">
        <v>1298</v>
      </c>
      <c r="I964" s="124" t="s">
        <v>1299</v>
      </c>
      <c r="J964" s="158"/>
      <c r="K964" s="90"/>
      <c r="L964" s="90"/>
      <c r="M964" s="90"/>
      <c r="N964" s="90"/>
      <c r="O964" s="196"/>
      <c r="P964" s="532"/>
      <c r="Q964" s="159"/>
      <c r="R964" s="609">
        <f t="shared" si="37"/>
        <v>0</v>
      </c>
      <c r="S964" s="372"/>
      <c r="T964" s="134"/>
      <c r="U964" s="60"/>
      <c r="V964" s="61"/>
      <c r="W964" s="136"/>
      <c r="X964" s="137"/>
      <c r="Z964" s="64"/>
      <c r="AA964" s="50">
        <f t="shared" si="36"/>
        <v>0</v>
      </c>
    </row>
    <row r="965" spans="1:27" ht="23.25" hidden="1" x14ac:dyDescent="0.35">
      <c r="A965" s="92"/>
      <c r="B965" s="93"/>
      <c r="C965" s="93"/>
      <c r="D965" s="93"/>
      <c r="E965" s="85"/>
      <c r="F965" s="85"/>
      <c r="G965" s="168"/>
      <c r="H965" s="129" t="s">
        <v>1300</v>
      </c>
      <c r="I965" s="124" t="s">
        <v>1301</v>
      </c>
      <c r="J965" s="158"/>
      <c r="K965" s="90"/>
      <c r="L965" s="90"/>
      <c r="M965" s="90"/>
      <c r="N965" s="90"/>
      <c r="O965" s="196"/>
      <c r="P965" s="532"/>
      <c r="Q965" s="159"/>
      <c r="R965" s="609">
        <f t="shared" si="37"/>
        <v>0</v>
      </c>
      <c r="S965" s="372"/>
      <c r="T965" s="134"/>
      <c r="U965" s="60"/>
      <c r="V965" s="61"/>
      <c r="W965" s="156"/>
      <c r="X965" s="157"/>
      <c r="Z965" s="64"/>
      <c r="AA965" s="50">
        <f t="shared" si="36"/>
        <v>0</v>
      </c>
    </row>
    <row r="966" spans="1:27" ht="23.25" hidden="1" x14ac:dyDescent="0.35">
      <c r="A966" s="92"/>
      <c r="B966" s="93"/>
      <c r="C966" s="93"/>
      <c r="D966" s="93"/>
      <c r="E966" s="85"/>
      <c r="F966" s="85"/>
      <c r="G966" s="168"/>
      <c r="H966" s="129" t="s">
        <v>1302</v>
      </c>
      <c r="I966" s="124" t="s">
        <v>1303</v>
      </c>
      <c r="J966" s="158"/>
      <c r="K966" s="90"/>
      <c r="L966" s="90"/>
      <c r="M966" s="90"/>
      <c r="N966" s="90"/>
      <c r="O966" s="196"/>
      <c r="P966" s="532"/>
      <c r="Q966" s="159"/>
      <c r="R966" s="609">
        <f t="shared" si="37"/>
        <v>0</v>
      </c>
      <c r="S966" s="372"/>
      <c r="T966" s="134"/>
      <c r="U966" s="60"/>
      <c r="V966" s="61"/>
      <c r="W966" s="136"/>
      <c r="X966" s="137"/>
      <c r="Z966" s="64"/>
      <c r="AA966" s="50">
        <f t="shared" si="36"/>
        <v>0</v>
      </c>
    </row>
    <row r="967" spans="1:27" ht="23.25" hidden="1" x14ac:dyDescent="0.35">
      <c r="A967" s="92"/>
      <c r="B967" s="93"/>
      <c r="C967" s="93"/>
      <c r="D967" s="93"/>
      <c r="E967" s="85"/>
      <c r="F967" s="85"/>
      <c r="G967" s="63"/>
      <c r="H967" s="164"/>
      <c r="I967" s="124"/>
      <c r="J967" s="158"/>
      <c r="K967" s="90"/>
      <c r="L967" s="90"/>
      <c r="M967" s="90"/>
      <c r="N967" s="90"/>
      <c r="O967" s="202"/>
      <c r="P967" s="532"/>
      <c r="Q967" s="159"/>
      <c r="R967" s="609"/>
      <c r="S967" s="372"/>
      <c r="T967" s="134"/>
      <c r="U967" s="60"/>
      <c r="V967" s="61"/>
      <c r="W967" s="156"/>
      <c r="X967" s="157"/>
      <c r="Z967" s="64"/>
      <c r="AA967" s="50">
        <f t="shared" si="36"/>
        <v>0</v>
      </c>
    </row>
    <row r="968" spans="1:27" s="48" customFormat="1" ht="25.5" hidden="1" x14ac:dyDescent="0.35">
      <c r="A968" s="83">
        <v>2</v>
      </c>
      <c r="B968" s="84">
        <v>0</v>
      </c>
      <c r="C968" s="84">
        <v>4</v>
      </c>
      <c r="D968" s="84">
        <v>4</v>
      </c>
      <c r="E968" s="67" t="s">
        <v>1304</v>
      </c>
      <c r="F968" s="67"/>
      <c r="G968" s="290" t="s">
        <v>1305</v>
      </c>
      <c r="H968" s="78"/>
      <c r="I968" s="152"/>
      <c r="J968" s="153"/>
      <c r="K968" s="70"/>
      <c r="L968" s="70"/>
      <c r="M968" s="70"/>
      <c r="N968" s="70"/>
      <c r="O968" s="199"/>
      <c r="P968" s="591"/>
      <c r="Q968" s="155">
        <f>SUM(Q969:Q1036)</f>
        <v>0</v>
      </c>
      <c r="R968" s="608">
        <f>SUM(R969:R1036)</f>
        <v>0</v>
      </c>
      <c r="S968" s="372"/>
      <c r="T968" s="134"/>
      <c r="U968" s="60"/>
      <c r="V968" s="61"/>
      <c r="W968" s="136"/>
      <c r="X968" s="137"/>
      <c r="Z968" s="49">
        <v>0</v>
      </c>
      <c r="AA968" s="50">
        <f t="shared" si="36"/>
        <v>0</v>
      </c>
    </row>
    <row r="969" spans="1:27" ht="23.25" hidden="1" x14ac:dyDescent="0.35">
      <c r="A969" s="92"/>
      <c r="B969" s="93"/>
      <c r="C969" s="93"/>
      <c r="D969" s="93"/>
      <c r="E969" s="85"/>
      <c r="F969" s="85"/>
      <c r="G969" s="168"/>
      <c r="H969" s="129" t="s">
        <v>1306</v>
      </c>
      <c r="I969" s="124" t="s">
        <v>1307</v>
      </c>
      <c r="J969" s="158"/>
      <c r="K969" s="90"/>
      <c r="L969" s="90"/>
      <c r="M969" s="90"/>
      <c r="N969" s="90"/>
      <c r="O969" s="196"/>
      <c r="P969" s="532"/>
      <c r="Q969" s="159"/>
      <c r="R969" s="609">
        <f t="shared" ref="R969:R1032" si="38">+N969+Q969-L969</f>
        <v>0</v>
      </c>
      <c r="S969" s="372"/>
      <c r="T969" s="134"/>
      <c r="U969" s="60"/>
      <c r="V969" s="61"/>
      <c r="W969" s="156"/>
      <c r="X969" s="157"/>
      <c r="Z969" s="64"/>
      <c r="AA969" s="50">
        <f t="shared" si="36"/>
        <v>0</v>
      </c>
    </row>
    <row r="970" spans="1:27" ht="23.25" hidden="1" x14ac:dyDescent="0.35">
      <c r="A970" s="92"/>
      <c r="B970" s="93"/>
      <c r="C970" s="93"/>
      <c r="D970" s="93"/>
      <c r="E970" s="85"/>
      <c r="F970" s="85"/>
      <c r="G970" s="168"/>
      <c r="H970" s="129" t="s">
        <v>1306</v>
      </c>
      <c r="I970" s="124" t="s">
        <v>1308</v>
      </c>
      <c r="J970" s="158"/>
      <c r="K970" s="90"/>
      <c r="L970" s="90"/>
      <c r="M970" s="90"/>
      <c r="N970" s="90"/>
      <c r="O970" s="196"/>
      <c r="P970" s="532"/>
      <c r="Q970" s="159"/>
      <c r="R970" s="609">
        <f t="shared" si="38"/>
        <v>0</v>
      </c>
      <c r="S970" s="372"/>
      <c r="T970" s="134"/>
      <c r="U970" s="60"/>
      <c r="V970" s="61"/>
      <c r="W970" s="156"/>
      <c r="X970" s="157"/>
      <c r="Z970" s="64"/>
      <c r="AA970" s="50">
        <f t="shared" si="36"/>
        <v>0</v>
      </c>
    </row>
    <row r="971" spans="1:27" ht="23.25" hidden="1" x14ac:dyDescent="0.35">
      <c r="A971" s="92"/>
      <c r="B971" s="93"/>
      <c r="C971" s="93"/>
      <c r="D971" s="93"/>
      <c r="E971" s="85"/>
      <c r="F971" s="85"/>
      <c r="G971" s="168"/>
      <c r="H971" s="129" t="s">
        <v>1306</v>
      </c>
      <c r="I971" s="124" t="s">
        <v>1309</v>
      </c>
      <c r="J971" s="158"/>
      <c r="K971" s="90"/>
      <c r="L971" s="90"/>
      <c r="M971" s="90"/>
      <c r="N971" s="90"/>
      <c r="O971" s="196"/>
      <c r="P971" s="532"/>
      <c r="Q971" s="159"/>
      <c r="R971" s="609">
        <f t="shared" si="38"/>
        <v>0</v>
      </c>
      <c r="S971" s="372"/>
      <c r="T971" s="134"/>
      <c r="U971" s="60"/>
      <c r="V971" s="61"/>
      <c r="W971" s="156"/>
      <c r="X971" s="157"/>
      <c r="Z971" s="64"/>
      <c r="AA971" s="50">
        <f t="shared" si="36"/>
        <v>0</v>
      </c>
    </row>
    <row r="972" spans="1:27" ht="23.25" hidden="1" x14ac:dyDescent="0.35">
      <c r="A972" s="92"/>
      <c r="B972" s="93"/>
      <c r="C972" s="93"/>
      <c r="D972" s="93"/>
      <c r="E972" s="85"/>
      <c r="F972" s="85"/>
      <c r="G972" s="168"/>
      <c r="H972" s="129" t="s">
        <v>1306</v>
      </c>
      <c r="I972" s="124" t="s">
        <v>1310</v>
      </c>
      <c r="J972" s="158"/>
      <c r="K972" s="90"/>
      <c r="L972" s="90"/>
      <c r="M972" s="90"/>
      <c r="N972" s="90"/>
      <c r="O972" s="196"/>
      <c r="P972" s="532"/>
      <c r="Q972" s="159"/>
      <c r="R972" s="609">
        <f t="shared" si="38"/>
        <v>0</v>
      </c>
      <c r="S972" s="372"/>
      <c r="T972" s="134"/>
      <c r="U972" s="112"/>
      <c r="V972" s="61"/>
      <c r="W972" s="156"/>
      <c r="X972" s="157"/>
      <c r="Z972" s="64"/>
      <c r="AA972" s="50">
        <f t="shared" si="36"/>
        <v>0</v>
      </c>
    </row>
    <row r="973" spans="1:27" ht="23.25" hidden="1" x14ac:dyDescent="0.35">
      <c r="A973" s="92"/>
      <c r="B973" s="93"/>
      <c r="C973" s="93"/>
      <c r="D973" s="93"/>
      <c r="E973" s="85"/>
      <c r="F973" s="85"/>
      <c r="G973" s="168"/>
      <c r="H973" s="129" t="s">
        <v>1306</v>
      </c>
      <c r="I973" s="124" t="s">
        <v>1311</v>
      </c>
      <c r="J973" s="158"/>
      <c r="K973" s="90"/>
      <c r="L973" s="90"/>
      <c r="M973" s="90"/>
      <c r="N973" s="90"/>
      <c r="O973" s="196"/>
      <c r="P973" s="532"/>
      <c r="Q973" s="159"/>
      <c r="R973" s="609">
        <f t="shared" si="38"/>
        <v>0</v>
      </c>
      <c r="S973" s="372"/>
      <c r="T973" s="134"/>
      <c r="U973" s="60"/>
      <c r="V973" s="61"/>
      <c r="W973" s="156"/>
      <c r="X973" s="157"/>
      <c r="Z973" s="64"/>
      <c r="AA973" s="50">
        <f t="shared" ref="AA973:AA1036" si="39">+Q973-Z973</f>
        <v>0</v>
      </c>
    </row>
    <row r="974" spans="1:27" ht="23.25" hidden="1" x14ac:dyDescent="0.35">
      <c r="A974" s="92"/>
      <c r="B974" s="93"/>
      <c r="C974" s="93"/>
      <c r="D974" s="93"/>
      <c r="E974" s="85"/>
      <c r="F974" s="85"/>
      <c r="G974" s="168"/>
      <c r="H974" s="129" t="s">
        <v>1306</v>
      </c>
      <c r="I974" s="124" t="s">
        <v>1312</v>
      </c>
      <c r="J974" s="158"/>
      <c r="K974" s="90"/>
      <c r="L974" s="90"/>
      <c r="M974" s="90"/>
      <c r="N974" s="90"/>
      <c r="O974" s="196"/>
      <c r="P974" s="532"/>
      <c r="Q974" s="159"/>
      <c r="R974" s="609">
        <f t="shared" si="38"/>
        <v>0</v>
      </c>
      <c r="S974" s="372"/>
      <c r="T974" s="134"/>
      <c r="U974" s="60"/>
      <c r="V974" s="61"/>
      <c r="W974" s="156"/>
      <c r="X974" s="157"/>
      <c r="Z974" s="64"/>
      <c r="AA974" s="50">
        <f t="shared" si="39"/>
        <v>0</v>
      </c>
    </row>
    <row r="975" spans="1:27" ht="23.25" hidden="1" x14ac:dyDescent="0.35">
      <c r="A975" s="92"/>
      <c r="B975" s="93"/>
      <c r="C975" s="93"/>
      <c r="D975" s="93"/>
      <c r="E975" s="85"/>
      <c r="F975" s="85"/>
      <c r="G975" s="168"/>
      <c r="H975" s="129" t="s">
        <v>1313</v>
      </c>
      <c r="I975" s="124" t="s">
        <v>1314</v>
      </c>
      <c r="J975" s="158"/>
      <c r="K975" s="90"/>
      <c r="L975" s="90"/>
      <c r="M975" s="90"/>
      <c r="N975" s="90"/>
      <c r="O975" s="196"/>
      <c r="P975" s="532"/>
      <c r="Q975" s="159"/>
      <c r="R975" s="609">
        <f t="shared" si="38"/>
        <v>0</v>
      </c>
      <c r="S975" s="372"/>
      <c r="T975" s="134"/>
      <c r="U975" s="60"/>
      <c r="V975" s="61"/>
      <c r="W975" s="156"/>
      <c r="X975" s="157"/>
      <c r="Z975" s="64"/>
      <c r="AA975" s="50">
        <f t="shared" si="39"/>
        <v>0</v>
      </c>
    </row>
    <row r="976" spans="1:27" ht="23.25" hidden="1" x14ac:dyDescent="0.35">
      <c r="A976" s="92"/>
      <c r="B976" s="93"/>
      <c r="C976" s="93"/>
      <c r="D976" s="93"/>
      <c r="E976" s="85"/>
      <c r="F976" s="85"/>
      <c r="G976" s="168"/>
      <c r="H976" s="129" t="s">
        <v>1313</v>
      </c>
      <c r="I976" s="124" t="s">
        <v>1315</v>
      </c>
      <c r="J976" s="158"/>
      <c r="K976" s="90"/>
      <c r="L976" s="90"/>
      <c r="M976" s="90"/>
      <c r="N976" s="90"/>
      <c r="O976" s="196"/>
      <c r="P976" s="532"/>
      <c r="Q976" s="159"/>
      <c r="R976" s="609">
        <f t="shared" si="38"/>
        <v>0</v>
      </c>
      <c r="S976" s="372"/>
      <c r="T976" s="134"/>
      <c r="U976" s="60"/>
      <c r="V976" s="61"/>
      <c r="W976" s="136"/>
      <c r="X976" s="137"/>
      <c r="Z976" s="64"/>
      <c r="AA976" s="50">
        <f t="shared" si="39"/>
        <v>0</v>
      </c>
    </row>
    <row r="977" spans="1:27" ht="23.25" hidden="1" x14ac:dyDescent="0.35">
      <c r="A977" s="92"/>
      <c r="B977" s="93"/>
      <c r="C977" s="93"/>
      <c r="D977" s="93"/>
      <c r="E977" s="85"/>
      <c r="F977" s="85"/>
      <c r="G977" s="168"/>
      <c r="H977" s="129" t="s">
        <v>1316</v>
      </c>
      <c r="I977" s="124" t="s">
        <v>1317</v>
      </c>
      <c r="J977" s="158"/>
      <c r="K977" s="90"/>
      <c r="L977" s="90"/>
      <c r="M977" s="90"/>
      <c r="N977" s="90"/>
      <c r="O977" s="196"/>
      <c r="P977" s="532"/>
      <c r="Q977" s="159"/>
      <c r="R977" s="609">
        <f t="shared" si="38"/>
        <v>0</v>
      </c>
      <c r="S977" s="372"/>
      <c r="T977" s="134"/>
      <c r="U977" s="60"/>
      <c r="V977" s="61"/>
      <c r="W977" s="136"/>
      <c r="X977" s="137"/>
      <c r="Z977" s="64"/>
      <c r="AA977" s="50">
        <f t="shared" si="39"/>
        <v>0</v>
      </c>
    </row>
    <row r="978" spans="1:27" ht="23.25" hidden="1" x14ac:dyDescent="0.35">
      <c r="A978" s="92"/>
      <c r="B978" s="93"/>
      <c r="C978" s="93"/>
      <c r="D978" s="93"/>
      <c r="E978" s="85"/>
      <c r="F978" s="85"/>
      <c r="G978" s="168"/>
      <c r="H978" s="129" t="s">
        <v>1318</v>
      </c>
      <c r="I978" s="124" t="s">
        <v>1319</v>
      </c>
      <c r="J978" s="158"/>
      <c r="K978" s="90"/>
      <c r="L978" s="90"/>
      <c r="M978" s="90"/>
      <c r="N978" s="90"/>
      <c r="O978" s="196"/>
      <c r="P978" s="532"/>
      <c r="Q978" s="159"/>
      <c r="R978" s="609">
        <f t="shared" si="38"/>
        <v>0</v>
      </c>
      <c r="S978" s="372"/>
      <c r="T978" s="134"/>
      <c r="U978" s="60"/>
      <c r="V978" s="61"/>
      <c r="W978" s="156"/>
      <c r="X978" s="157"/>
      <c r="Z978" s="64"/>
      <c r="AA978" s="50">
        <f t="shared" si="39"/>
        <v>0</v>
      </c>
    </row>
    <row r="979" spans="1:27" ht="23.25" hidden="1" x14ac:dyDescent="0.35">
      <c r="A979" s="92"/>
      <c r="B979" s="93"/>
      <c r="C979" s="93"/>
      <c r="D979" s="93"/>
      <c r="E979" s="85"/>
      <c r="F979" s="85"/>
      <c r="G979" s="168"/>
      <c r="H979" s="129" t="s">
        <v>1318</v>
      </c>
      <c r="I979" s="124" t="s">
        <v>1320</v>
      </c>
      <c r="J979" s="158"/>
      <c r="K979" s="90"/>
      <c r="L979" s="90"/>
      <c r="M979" s="90"/>
      <c r="N979" s="90"/>
      <c r="O979" s="196"/>
      <c r="P979" s="532"/>
      <c r="Q979" s="159"/>
      <c r="R979" s="609">
        <f t="shared" si="38"/>
        <v>0</v>
      </c>
      <c r="S979" s="372"/>
      <c r="T979" s="134"/>
      <c r="U979" s="60"/>
      <c r="V979" s="61"/>
      <c r="W979" s="136"/>
      <c r="X979" s="137"/>
      <c r="Z979" s="64"/>
      <c r="AA979" s="50">
        <f t="shared" si="39"/>
        <v>0</v>
      </c>
    </row>
    <row r="980" spans="1:27" ht="23.25" hidden="1" x14ac:dyDescent="0.35">
      <c r="A980" s="92"/>
      <c r="B980" s="93"/>
      <c r="C980" s="93"/>
      <c r="D980" s="93"/>
      <c r="E980" s="85"/>
      <c r="F980" s="85"/>
      <c r="G980" s="168"/>
      <c r="H980" s="129" t="s">
        <v>1321</v>
      </c>
      <c r="I980" s="124" t="s">
        <v>1322</v>
      </c>
      <c r="J980" s="158"/>
      <c r="K980" s="90"/>
      <c r="L980" s="90"/>
      <c r="M980" s="90"/>
      <c r="N980" s="90"/>
      <c r="O980" s="196"/>
      <c r="P980" s="532"/>
      <c r="Q980" s="159"/>
      <c r="R980" s="609">
        <f t="shared" si="38"/>
        <v>0</v>
      </c>
      <c r="S980" s="372"/>
      <c r="T980" s="134"/>
      <c r="U980" s="60"/>
      <c r="V980" s="61"/>
      <c r="W980" s="156"/>
      <c r="X980" s="157"/>
      <c r="Z980" s="64"/>
      <c r="AA980" s="50">
        <f t="shared" si="39"/>
        <v>0</v>
      </c>
    </row>
    <row r="981" spans="1:27" ht="23.25" hidden="1" x14ac:dyDescent="0.35">
      <c r="A981" s="92"/>
      <c r="B981" s="93"/>
      <c r="C981" s="93"/>
      <c r="D981" s="93"/>
      <c r="E981" s="85"/>
      <c r="F981" s="85"/>
      <c r="G981" s="168"/>
      <c r="H981" s="129" t="s">
        <v>1323</v>
      </c>
      <c r="I981" s="124" t="s">
        <v>1324</v>
      </c>
      <c r="J981" s="158"/>
      <c r="K981" s="90"/>
      <c r="L981" s="90"/>
      <c r="M981" s="90"/>
      <c r="N981" s="90"/>
      <c r="O981" s="196"/>
      <c r="P981" s="532"/>
      <c r="Q981" s="159"/>
      <c r="R981" s="609">
        <f t="shared" si="38"/>
        <v>0</v>
      </c>
      <c r="S981" s="372"/>
      <c r="T981" s="134"/>
      <c r="U981" s="60"/>
      <c r="V981" s="61"/>
      <c r="W981" s="136"/>
      <c r="X981" s="137"/>
      <c r="Z981" s="64"/>
      <c r="AA981" s="50">
        <f t="shared" si="39"/>
        <v>0</v>
      </c>
    </row>
    <row r="982" spans="1:27" ht="23.25" hidden="1" x14ac:dyDescent="0.35">
      <c r="A982" s="92"/>
      <c r="B982" s="93"/>
      <c r="C982" s="93"/>
      <c r="D982" s="93"/>
      <c r="E982" s="85"/>
      <c r="F982" s="85"/>
      <c r="G982" s="168"/>
      <c r="H982" s="129" t="s">
        <v>1323</v>
      </c>
      <c r="I982" s="124" t="s">
        <v>1325</v>
      </c>
      <c r="J982" s="158"/>
      <c r="K982" s="90"/>
      <c r="L982" s="90"/>
      <c r="M982" s="90"/>
      <c r="N982" s="90"/>
      <c r="O982" s="196"/>
      <c r="P982" s="532"/>
      <c r="Q982" s="159"/>
      <c r="R982" s="609">
        <f t="shared" si="38"/>
        <v>0</v>
      </c>
      <c r="S982" s="372"/>
      <c r="T982" s="134"/>
      <c r="U982" s="60"/>
      <c r="V982" s="61"/>
      <c r="W982" s="156"/>
      <c r="X982" s="157"/>
      <c r="Z982" s="64"/>
      <c r="AA982" s="50">
        <f t="shared" si="39"/>
        <v>0</v>
      </c>
    </row>
    <row r="983" spans="1:27" ht="23.25" hidden="1" x14ac:dyDescent="0.35">
      <c r="A983" s="92"/>
      <c r="B983" s="93"/>
      <c r="C983" s="93"/>
      <c r="D983" s="93"/>
      <c r="E983" s="85"/>
      <c r="F983" s="85"/>
      <c r="G983" s="168"/>
      <c r="H983" s="129" t="s">
        <v>1326</v>
      </c>
      <c r="I983" s="124" t="s">
        <v>1327</v>
      </c>
      <c r="J983" s="158"/>
      <c r="K983" s="90"/>
      <c r="L983" s="90"/>
      <c r="M983" s="90"/>
      <c r="N983" s="90"/>
      <c r="O983" s="196"/>
      <c r="P983" s="532"/>
      <c r="Q983" s="159"/>
      <c r="R983" s="609">
        <f t="shared" si="38"/>
        <v>0</v>
      </c>
      <c r="S983" s="372"/>
      <c r="T983" s="134"/>
      <c r="U983" s="60"/>
      <c r="V983" s="61"/>
      <c r="W983" s="156"/>
      <c r="X983" s="157"/>
      <c r="Z983" s="64"/>
      <c r="AA983" s="50">
        <f t="shared" si="39"/>
        <v>0</v>
      </c>
    </row>
    <row r="984" spans="1:27" ht="23.25" hidden="1" x14ac:dyDescent="0.35">
      <c r="A984" s="92"/>
      <c r="B984" s="93"/>
      <c r="C984" s="93"/>
      <c r="D984" s="93"/>
      <c r="E984" s="85"/>
      <c r="F984" s="85"/>
      <c r="G984" s="168"/>
      <c r="H984" s="129" t="s">
        <v>1328</v>
      </c>
      <c r="I984" s="124" t="s">
        <v>1329</v>
      </c>
      <c r="J984" s="158"/>
      <c r="K984" s="90"/>
      <c r="L984" s="90"/>
      <c r="M984" s="90"/>
      <c r="N984" s="90"/>
      <c r="O984" s="196"/>
      <c r="P984" s="532"/>
      <c r="Q984" s="159"/>
      <c r="R984" s="609">
        <f t="shared" si="38"/>
        <v>0</v>
      </c>
      <c r="S984" s="372"/>
      <c r="T984" s="134"/>
      <c r="U984" s="60"/>
      <c r="V984" s="61"/>
      <c r="W984" s="156"/>
      <c r="X984" s="157"/>
      <c r="Z984" s="64"/>
      <c r="AA984" s="50">
        <f t="shared" si="39"/>
        <v>0</v>
      </c>
    </row>
    <row r="985" spans="1:27" ht="23.25" hidden="1" x14ac:dyDescent="0.35">
      <c r="A985" s="92"/>
      <c r="B985" s="93"/>
      <c r="C985" s="93"/>
      <c r="D985" s="93"/>
      <c r="E985" s="85"/>
      <c r="F985" s="85"/>
      <c r="G985" s="168"/>
      <c r="H985" s="129" t="s">
        <v>1328</v>
      </c>
      <c r="I985" s="124" t="s">
        <v>1330</v>
      </c>
      <c r="J985" s="158"/>
      <c r="K985" s="90"/>
      <c r="L985" s="90"/>
      <c r="M985" s="90"/>
      <c r="N985" s="90"/>
      <c r="O985" s="196"/>
      <c r="P985" s="532"/>
      <c r="Q985" s="159"/>
      <c r="R985" s="609">
        <f t="shared" si="38"/>
        <v>0</v>
      </c>
      <c r="S985" s="372"/>
      <c r="T985" s="134"/>
      <c r="U985" s="60"/>
      <c r="V985" s="61"/>
      <c r="W985" s="156"/>
      <c r="X985" s="157"/>
      <c r="Z985" s="64"/>
      <c r="AA985" s="50">
        <f t="shared" si="39"/>
        <v>0</v>
      </c>
    </row>
    <row r="986" spans="1:27" ht="23.25" hidden="1" x14ac:dyDescent="0.35">
      <c r="A986" s="92"/>
      <c r="B986" s="93"/>
      <c r="C986" s="93"/>
      <c r="D986" s="93"/>
      <c r="E986" s="85"/>
      <c r="F986" s="85"/>
      <c r="G986" s="168"/>
      <c r="H986" s="129" t="s">
        <v>1331</v>
      </c>
      <c r="I986" s="124" t="s">
        <v>1332</v>
      </c>
      <c r="J986" s="158"/>
      <c r="K986" s="90"/>
      <c r="L986" s="90"/>
      <c r="M986" s="90"/>
      <c r="N986" s="90"/>
      <c r="O986" s="196"/>
      <c r="P986" s="532"/>
      <c r="Q986" s="159"/>
      <c r="R986" s="609">
        <f t="shared" si="38"/>
        <v>0</v>
      </c>
      <c r="S986" s="372"/>
      <c r="T986" s="134"/>
      <c r="U986" s="60"/>
      <c r="V986" s="61"/>
      <c r="W986" s="156"/>
      <c r="X986" s="157"/>
      <c r="Z986" s="64"/>
      <c r="AA986" s="50">
        <f t="shared" si="39"/>
        <v>0</v>
      </c>
    </row>
    <row r="987" spans="1:27" ht="23.25" hidden="1" x14ac:dyDescent="0.35">
      <c r="A987" s="92"/>
      <c r="B987" s="93"/>
      <c r="C987" s="93"/>
      <c r="D987" s="93"/>
      <c r="E987" s="85"/>
      <c r="F987" s="85"/>
      <c r="G987" s="168"/>
      <c r="H987" s="129" t="s">
        <v>1333</v>
      </c>
      <c r="I987" s="124" t="s">
        <v>1334</v>
      </c>
      <c r="J987" s="158"/>
      <c r="K987" s="90"/>
      <c r="L987" s="90"/>
      <c r="M987" s="90"/>
      <c r="N987" s="90"/>
      <c r="O987" s="196"/>
      <c r="P987" s="532"/>
      <c r="Q987" s="159"/>
      <c r="R987" s="609">
        <f t="shared" si="38"/>
        <v>0</v>
      </c>
      <c r="S987" s="372"/>
      <c r="T987" s="134"/>
      <c r="U987" s="60"/>
      <c r="V987" s="61"/>
      <c r="W987" s="156"/>
      <c r="X987" s="157"/>
      <c r="Z987" s="64"/>
      <c r="AA987" s="50">
        <f t="shared" si="39"/>
        <v>0</v>
      </c>
    </row>
    <row r="988" spans="1:27" ht="23.25" hidden="1" x14ac:dyDescent="0.35">
      <c r="A988" s="92"/>
      <c r="B988" s="93"/>
      <c r="C988" s="93"/>
      <c r="D988" s="93"/>
      <c r="E988" s="85"/>
      <c r="F988" s="85"/>
      <c r="G988" s="168"/>
      <c r="H988" s="123" t="s">
        <v>1333</v>
      </c>
      <c r="I988" s="124" t="s">
        <v>1335</v>
      </c>
      <c r="J988" s="158"/>
      <c r="K988" s="90"/>
      <c r="L988" s="90"/>
      <c r="M988" s="90"/>
      <c r="N988" s="90"/>
      <c r="O988" s="196"/>
      <c r="P988" s="532"/>
      <c r="Q988" s="159"/>
      <c r="R988" s="609">
        <f t="shared" si="38"/>
        <v>0</v>
      </c>
      <c r="S988" s="372"/>
      <c r="T988" s="134"/>
      <c r="U988" s="60"/>
      <c r="V988" s="61"/>
      <c r="W988" s="156"/>
      <c r="X988" s="157"/>
      <c r="Z988" s="64"/>
      <c r="AA988" s="50">
        <f t="shared" si="39"/>
        <v>0</v>
      </c>
    </row>
    <row r="989" spans="1:27" ht="23.25" hidden="1" x14ac:dyDescent="0.35">
      <c r="A989" s="92"/>
      <c r="B989" s="93"/>
      <c r="C989" s="93"/>
      <c r="D989" s="93"/>
      <c r="E989" s="85"/>
      <c r="F989" s="85"/>
      <c r="G989" s="168"/>
      <c r="H989" s="123" t="s">
        <v>1333</v>
      </c>
      <c r="I989" s="124" t="s">
        <v>1336</v>
      </c>
      <c r="J989" s="158"/>
      <c r="K989" s="90"/>
      <c r="L989" s="90"/>
      <c r="M989" s="90"/>
      <c r="N989" s="90"/>
      <c r="O989" s="196"/>
      <c r="P989" s="532"/>
      <c r="Q989" s="159"/>
      <c r="R989" s="609">
        <f t="shared" si="38"/>
        <v>0</v>
      </c>
      <c r="S989" s="372"/>
      <c r="T989" s="134"/>
      <c r="U989" s="60"/>
      <c r="V989" s="61"/>
      <c r="W989" s="156"/>
      <c r="X989" s="157"/>
      <c r="Z989" s="64"/>
      <c r="AA989" s="50">
        <f t="shared" si="39"/>
        <v>0</v>
      </c>
    </row>
    <row r="990" spans="1:27" ht="23.25" hidden="1" x14ac:dyDescent="0.35">
      <c r="A990" s="92"/>
      <c r="B990" s="93"/>
      <c r="C990" s="93"/>
      <c r="D990" s="93"/>
      <c r="E990" s="85"/>
      <c r="F990" s="85"/>
      <c r="G990" s="168"/>
      <c r="H990" s="123" t="s">
        <v>1333</v>
      </c>
      <c r="I990" s="124" t="s">
        <v>1337</v>
      </c>
      <c r="J990" s="158"/>
      <c r="K990" s="90"/>
      <c r="L990" s="90"/>
      <c r="M990" s="90"/>
      <c r="N990" s="90"/>
      <c r="O990" s="196"/>
      <c r="P990" s="532"/>
      <c r="Q990" s="159"/>
      <c r="R990" s="609">
        <f t="shared" si="38"/>
        <v>0</v>
      </c>
      <c r="S990" s="372"/>
      <c r="T990" s="134"/>
      <c r="U990" s="60"/>
      <c r="V990" s="61"/>
      <c r="W990" s="156"/>
      <c r="X990" s="157"/>
      <c r="Z990" s="64"/>
      <c r="AA990" s="50">
        <f t="shared" si="39"/>
        <v>0</v>
      </c>
    </row>
    <row r="991" spans="1:27" ht="23.25" hidden="1" x14ac:dyDescent="0.35">
      <c r="A991" s="92"/>
      <c r="B991" s="93"/>
      <c r="C991" s="93"/>
      <c r="D991" s="93"/>
      <c r="E991" s="85"/>
      <c r="F991" s="85"/>
      <c r="G991" s="168"/>
      <c r="H991" s="123" t="s">
        <v>1333</v>
      </c>
      <c r="I991" s="124" t="s">
        <v>1338</v>
      </c>
      <c r="J991" s="158"/>
      <c r="K991" s="90"/>
      <c r="L991" s="90"/>
      <c r="M991" s="90"/>
      <c r="N991" s="90"/>
      <c r="O991" s="196"/>
      <c r="P991" s="532"/>
      <c r="Q991" s="159"/>
      <c r="R991" s="609">
        <f t="shared" si="38"/>
        <v>0</v>
      </c>
      <c r="S991" s="372"/>
      <c r="T991" s="134"/>
      <c r="U991" s="60"/>
      <c r="V991" s="61"/>
      <c r="W991" s="156"/>
      <c r="X991" s="157"/>
      <c r="Z991" s="64"/>
      <c r="AA991" s="50">
        <f t="shared" si="39"/>
        <v>0</v>
      </c>
    </row>
    <row r="992" spans="1:27" ht="23.25" hidden="1" x14ac:dyDescent="0.35">
      <c r="A992" s="92"/>
      <c r="B992" s="93"/>
      <c r="C992" s="93"/>
      <c r="D992" s="93"/>
      <c r="E992" s="85"/>
      <c r="F992" s="85"/>
      <c r="G992" s="168"/>
      <c r="H992" s="129" t="s">
        <v>1339</v>
      </c>
      <c r="I992" s="124" t="s">
        <v>1340</v>
      </c>
      <c r="J992" s="158"/>
      <c r="K992" s="90"/>
      <c r="L992" s="90"/>
      <c r="M992" s="90"/>
      <c r="N992" s="90"/>
      <c r="O992" s="196"/>
      <c r="P992" s="532"/>
      <c r="Q992" s="159"/>
      <c r="R992" s="609">
        <f t="shared" si="38"/>
        <v>0</v>
      </c>
      <c r="S992" s="372"/>
      <c r="T992" s="134"/>
      <c r="U992" s="60"/>
      <c r="V992" s="61"/>
      <c r="W992" s="136"/>
      <c r="X992" s="137"/>
      <c r="Z992" s="64"/>
      <c r="AA992" s="50">
        <f t="shared" si="39"/>
        <v>0</v>
      </c>
    </row>
    <row r="993" spans="1:27" ht="23.25" hidden="1" x14ac:dyDescent="0.35">
      <c r="A993" s="92"/>
      <c r="B993" s="93"/>
      <c r="C993" s="93"/>
      <c r="D993" s="93"/>
      <c r="E993" s="85"/>
      <c r="F993" s="85"/>
      <c r="G993" s="168"/>
      <c r="H993" s="129" t="s">
        <v>1341</v>
      </c>
      <c r="I993" s="124" t="s">
        <v>1342</v>
      </c>
      <c r="J993" s="158"/>
      <c r="K993" s="90"/>
      <c r="L993" s="90"/>
      <c r="M993" s="90"/>
      <c r="N993" s="90"/>
      <c r="O993" s="196"/>
      <c r="P993" s="532"/>
      <c r="Q993" s="159"/>
      <c r="R993" s="609">
        <f t="shared" si="38"/>
        <v>0</v>
      </c>
      <c r="S993" s="372"/>
      <c r="T993" s="134"/>
      <c r="U993" s="60"/>
      <c r="V993" s="61"/>
      <c r="W993" s="156"/>
      <c r="X993" s="157"/>
      <c r="Z993" s="64"/>
      <c r="AA993" s="50">
        <f t="shared" si="39"/>
        <v>0</v>
      </c>
    </row>
    <row r="994" spans="1:27" ht="23.25" hidden="1" x14ac:dyDescent="0.35">
      <c r="A994" s="92"/>
      <c r="B994" s="93"/>
      <c r="C994" s="93"/>
      <c r="D994" s="93"/>
      <c r="E994" s="85"/>
      <c r="F994" s="85"/>
      <c r="G994" s="168"/>
      <c r="H994" s="129" t="s">
        <v>1343</v>
      </c>
      <c r="I994" s="124" t="s">
        <v>1344</v>
      </c>
      <c r="J994" s="158"/>
      <c r="K994" s="90"/>
      <c r="L994" s="90"/>
      <c r="M994" s="90"/>
      <c r="N994" s="90"/>
      <c r="O994" s="196"/>
      <c r="P994" s="532"/>
      <c r="Q994" s="159"/>
      <c r="R994" s="609">
        <f t="shared" si="38"/>
        <v>0</v>
      </c>
      <c r="S994" s="372"/>
      <c r="T994" s="134"/>
      <c r="U994" s="60"/>
      <c r="V994" s="61"/>
      <c r="W994" s="156"/>
      <c r="X994" s="157"/>
      <c r="Z994" s="64"/>
      <c r="AA994" s="50">
        <f t="shared" si="39"/>
        <v>0</v>
      </c>
    </row>
    <row r="995" spans="1:27" ht="23.25" hidden="1" x14ac:dyDescent="0.35">
      <c r="A995" s="92"/>
      <c r="B995" s="93"/>
      <c r="C995" s="93"/>
      <c r="D995" s="93"/>
      <c r="E995" s="85"/>
      <c r="F995" s="85"/>
      <c r="G995" s="168"/>
      <c r="H995" s="129" t="s">
        <v>1345</v>
      </c>
      <c r="I995" s="124" t="s">
        <v>1346</v>
      </c>
      <c r="J995" s="158"/>
      <c r="K995" s="90"/>
      <c r="L995" s="90"/>
      <c r="M995" s="90"/>
      <c r="N995" s="90"/>
      <c r="O995" s="196"/>
      <c r="P995" s="532"/>
      <c r="Q995" s="159"/>
      <c r="R995" s="609">
        <f t="shared" si="38"/>
        <v>0</v>
      </c>
      <c r="S995" s="372"/>
      <c r="T995" s="134"/>
      <c r="U995" s="60"/>
      <c r="V995" s="61"/>
      <c r="W995" s="156"/>
      <c r="X995" s="157"/>
      <c r="Z995" s="64"/>
      <c r="AA995" s="50">
        <f t="shared" si="39"/>
        <v>0</v>
      </c>
    </row>
    <row r="996" spans="1:27" ht="23.25" hidden="1" x14ac:dyDescent="0.35">
      <c r="A996" s="92"/>
      <c r="B996" s="93"/>
      <c r="C996" s="93"/>
      <c r="D996" s="93"/>
      <c r="E996" s="85"/>
      <c r="F996" s="85"/>
      <c r="G996" s="168"/>
      <c r="H996" s="129" t="s">
        <v>1341</v>
      </c>
      <c r="I996" s="124" t="s">
        <v>1347</v>
      </c>
      <c r="J996" s="158"/>
      <c r="K996" s="90"/>
      <c r="L996" s="90"/>
      <c r="M996" s="90"/>
      <c r="N996" s="90"/>
      <c r="O996" s="196"/>
      <c r="P996" s="532"/>
      <c r="Q996" s="159"/>
      <c r="R996" s="609">
        <f t="shared" si="38"/>
        <v>0</v>
      </c>
      <c r="S996" s="372"/>
      <c r="T996" s="134"/>
      <c r="U996" s="60"/>
      <c r="V996" s="61"/>
      <c r="W996" s="156"/>
      <c r="X996" s="157"/>
      <c r="Z996" s="64"/>
      <c r="AA996" s="50">
        <f t="shared" si="39"/>
        <v>0</v>
      </c>
    </row>
    <row r="997" spans="1:27" ht="23.25" hidden="1" x14ac:dyDescent="0.35">
      <c r="A997" s="92"/>
      <c r="B997" s="93"/>
      <c r="C997" s="93"/>
      <c r="D997" s="93"/>
      <c r="E997" s="85"/>
      <c r="F997" s="85"/>
      <c r="G997" s="168"/>
      <c r="H997" s="129" t="s">
        <v>1348</v>
      </c>
      <c r="I997" s="124" t="s">
        <v>1349</v>
      </c>
      <c r="J997" s="158"/>
      <c r="K997" s="90"/>
      <c r="L997" s="90"/>
      <c r="M997" s="90"/>
      <c r="N997" s="90"/>
      <c r="O997" s="196"/>
      <c r="P997" s="532"/>
      <c r="Q997" s="159"/>
      <c r="R997" s="609">
        <f t="shared" si="38"/>
        <v>0</v>
      </c>
      <c r="S997" s="372"/>
      <c r="T997" s="134"/>
      <c r="U997" s="60"/>
      <c r="V997" s="61"/>
      <c r="W997" s="136"/>
      <c r="X997" s="137"/>
      <c r="Z997" s="64"/>
      <c r="AA997" s="50">
        <f t="shared" si="39"/>
        <v>0</v>
      </c>
    </row>
    <row r="998" spans="1:27" ht="23.25" hidden="1" x14ac:dyDescent="0.35">
      <c r="A998" s="92"/>
      <c r="B998" s="93"/>
      <c r="C998" s="93"/>
      <c r="D998" s="93"/>
      <c r="E998" s="85"/>
      <c r="F998" s="85"/>
      <c r="G998" s="168"/>
      <c r="H998" s="129" t="s">
        <v>1348</v>
      </c>
      <c r="I998" s="124" t="s">
        <v>1350</v>
      </c>
      <c r="J998" s="158"/>
      <c r="K998" s="90"/>
      <c r="L998" s="90"/>
      <c r="M998" s="90"/>
      <c r="N998" s="90"/>
      <c r="O998" s="196"/>
      <c r="P998" s="532"/>
      <c r="Q998" s="159"/>
      <c r="R998" s="609">
        <f t="shared" si="38"/>
        <v>0</v>
      </c>
      <c r="S998" s="372"/>
      <c r="T998" s="134"/>
      <c r="U998" s="60"/>
      <c r="V998" s="61"/>
      <c r="W998" s="156"/>
      <c r="X998" s="157"/>
      <c r="Z998" s="64"/>
      <c r="AA998" s="50">
        <f t="shared" si="39"/>
        <v>0</v>
      </c>
    </row>
    <row r="999" spans="1:27" ht="23.25" hidden="1" x14ac:dyDescent="0.35">
      <c r="A999" s="92"/>
      <c r="B999" s="93"/>
      <c r="C999" s="93"/>
      <c r="D999" s="93"/>
      <c r="E999" s="85"/>
      <c r="F999" s="85"/>
      <c r="G999" s="168"/>
      <c r="H999" s="129" t="s">
        <v>1348</v>
      </c>
      <c r="I999" s="124" t="s">
        <v>1351</v>
      </c>
      <c r="J999" s="158"/>
      <c r="K999" s="90"/>
      <c r="L999" s="90"/>
      <c r="M999" s="90"/>
      <c r="N999" s="90"/>
      <c r="O999" s="196"/>
      <c r="P999" s="532"/>
      <c r="Q999" s="159"/>
      <c r="R999" s="609">
        <f t="shared" si="38"/>
        <v>0</v>
      </c>
      <c r="S999" s="372"/>
      <c r="T999" s="134"/>
      <c r="U999" s="60"/>
      <c r="V999" s="61"/>
      <c r="W999" s="156"/>
      <c r="X999" s="157"/>
      <c r="Z999" s="64"/>
      <c r="AA999" s="50">
        <f t="shared" si="39"/>
        <v>0</v>
      </c>
    </row>
    <row r="1000" spans="1:27" ht="23.25" hidden="1" x14ac:dyDescent="0.35">
      <c r="A1000" s="92"/>
      <c r="B1000" s="93"/>
      <c r="C1000" s="93"/>
      <c r="D1000" s="93"/>
      <c r="E1000" s="85"/>
      <c r="F1000" s="85"/>
      <c r="G1000" s="168"/>
      <c r="H1000" s="129" t="s">
        <v>1348</v>
      </c>
      <c r="I1000" s="124" t="s">
        <v>1352</v>
      </c>
      <c r="J1000" s="158"/>
      <c r="K1000" s="90"/>
      <c r="L1000" s="90"/>
      <c r="M1000" s="90"/>
      <c r="N1000" s="90"/>
      <c r="O1000" s="196"/>
      <c r="P1000" s="532"/>
      <c r="Q1000" s="159"/>
      <c r="R1000" s="609">
        <f t="shared" si="38"/>
        <v>0</v>
      </c>
      <c r="S1000" s="372"/>
      <c r="T1000" s="134"/>
      <c r="U1000" s="60"/>
      <c r="V1000" s="61"/>
      <c r="W1000" s="156"/>
      <c r="X1000" s="157"/>
      <c r="Z1000" s="64"/>
      <c r="AA1000" s="50">
        <f t="shared" si="39"/>
        <v>0</v>
      </c>
    </row>
    <row r="1001" spans="1:27" ht="23.25" hidden="1" x14ac:dyDescent="0.35">
      <c r="A1001" s="92"/>
      <c r="B1001" s="93"/>
      <c r="C1001" s="93"/>
      <c r="D1001" s="93"/>
      <c r="E1001" s="85"/>
      <c r="F1001" s="85"/>
      <c r="G1001" s="168"/>
      <c r="H1001" s="129" t="s">
        <v>1341</v>
      </c>
      <c r="I1001" s="124" t="s">
        <v>1353</v>
      </c>
      <c r="J1001" s="158"/>
      <c r="K1001" s="90"/>
      <c r="L1001" s="90"/>
      <c r="M1001" s="90"/>
      <c r="N1001" s="90"/>
      <c r="O1001" s="196"/>
      <c r="P1001" s="532"/>
      <c r="Q1001" s="159"/>
      <c r="R1001" s="609">
        <f t="shared" si="38"/>
        <v>0</v>
      </c>
      <c r="S1001" s="372"/>
      <c r="T1001" s="134"/>
      <c r="U1001" s="60"/>
      <c r="V1001" s="61"/>
      <c r="W1001" s="156"/>
      <c r="X1001" s="157"/>
      <c r="Z1001" s="64"/>
      <c r="AA1001" s="50">
        <f t="shared" si="39"/>
        <v>0</v>
      </c>
    </row>
    <row r="1002" spans="1:27" ht="23.25" hidden="1" x14ac:dyDescent="0.35">
      <c r="A1002" s="92"/>
      <c r="B1002" s="93"/>
      <c r="C1002" s="93"/>
      <c r="D1002" s="93"/>
      <c r="E1002" s="85"/>
      <c r="F1002" s="85"/>
      <c r="G1002" s="168"/>
      <c r="H1002" s="129" t="s">
        <v>1354</v>
      </c>
      <c r="I1002" s="124" t="s">
        <v>1355</v>
      </c>
      <c r="J1002" s="158"/>
      <c r="K1002" s="90"/>
      <c r="L1002" s="90"/>
      <c r="M1002" s="90"/>
      <c r="N1002" s="90"/>
      <c r="O1002" s="196"/>
      <c r="P1002" s="532"/>
      <c r="Q1002" s="159"/>
      <c r="R1002" s="609">
        <f t="shared" si="38"/>
        <v>0</v>
      </c>
      <c r="S1002" s="372"/>
      <c r="T1002" s="134"/>
      <c r="U1002" s="60"/>
      <c r="V1002" s="61"/>
      <c r="W1002" s="156"/>
      <c r="X1002" s="157"/>
      <c r="Z1002" s="64"/>
      <c r="AA1002" s="50">
        <f t="shared" si="39"/>
        <v>0</v>
      </c>
    </row>
    <row r="1003" spans="1:27" ht="23.25" hidden="1" x14ac:dyDescent="0.35">
      <c r="A1003" s="92"/>
      <c r="B1003" s="93"/>
      <c r="C1003" s="93"/>
      <c r="D1003" s="93"/>
      <c r="E1003" s="85"/>
      <c r="F1003" s="85"/>
      <c r="G1003" s="168"/>
      <c r="H1003" s="129" t="s">
        <v>1356</v>
      </c>
      <c r="I1003" s="124" t="s">
        <v>1357</v>
      </c>
      <c r="J1003" s="158"/>
      <c r="K1003" s="90"/>
      <c r="L1003" s="90"/>
      <c r="M1003" s="90"/>
      <c r="N1003" s="90"/>
      <c r="O1003" s="196"/>
      <c r="P1003" s="532"/>
      <c r="Q1003" s="159"/>
      <c r="R1003" s="609">
        <f t="shared" si="38"/>
        <v>0</v>
      </c>
      <c r="S1003" s="372"/>
      <c r="T1003" s="134"/>
      <c r="U1003" s="60"/>
      <c r="V1003" s="61"/>
      <c r="W1003" s="156"/>
      <c r="X1003" s="157"/>
      <c r="Z1003" s="64"/>
      <c r="AA1003" s="50">
        <f t="shared" si="39"/>
        <v>0</v>
      </c>
    </row>
    <row r="1004" spans="1:27" ht="23.25" hidden="1" x14ac:dyDescent="0.35">
      <c r="A1004" s="92"/>
      <c r="B1004" s="93"/>
      <c r="C1004" s="93"/>
      <c r="D1004" s="93"/>
      <c r="E1004" s="85"/>
      <c r="F1004" s="85"/>
      <c r="G1004" s="168"/>
      <c r="H1004" s="129" t="s">
        <v>1358</v>
      </c>
      <c r="I1004" s="124" t="s">
        <v>1359</v>
      </c>
      <c r="J1004" s="158"/>
      <c r="K1004" s="90"/>
      <c r="L1004" s="90"/>
      <c r="M1004" s="90"/>
      <c r="N1004" s="90"/>
      <c r="O1004" s="196"/>
      <c r="P1004" s="532"/>
      <c r="Q1004" s="159"/>
      <c r="R1004" s="609">
        <f t="shared" si="38"/>
        <v>0</v>
      </c>
      <c r="S1004" s="372"/>
      <c r="T1004" s="134"/>
      <c r="U1004" s="60"/>
      <c r="V1004" s="61"/>
      <c r="W1004" s="156"/>
      <c r="X1004" s="157"/>
      <c r="Z1004" s="64"/>
      <c r="AA1004" s="50">
        <f t="shared" si="39"/>
        <v>0</v>
      </c>
    </row>
    <row r="1005" spans="1:27" ht="23.25" hidden="1" x14ac:dyDescent="0.35">
      <c r="A1005" s="92"/>
      <c r="B1005" s="93"/>
      <c r="C1005" s="93"/>
      <c r="D1005" s="93"/>
      <c r="E1005" s="85"/>
      <c r="F1005" s="85"/>
      <c r="G1005" s="168"/>
      <c r="H1005" s="129" t="s">
        <v>1360</v>
      </c>
      <c r="I1005" s="124" t="s">
        <v>1361</v>
      </c>
      <c r="J1005" s="158"/>
      <c r="K1005" s="90"/>
      <c r="L1005" s="90"/>
      <c r="M1005" s="90"/>
      <c r="N1005" s="90"/>
      <c r="O1005" s="196"/>
      <c r="P1005" s="532"/>
      <c r="Q1005" s="159"/>
      <c r="R1005" s="609">
        <f t="shared" si="38"/>
        <v>0</v>
      </c>
      <c r="S1005" s="372"/>
      <c r="T1005" s="134"/>
      <c r="U1005" s="60"/>
      <c r="V1005" s="61"/>
      <c r="W1005" s="136"/>
      <c r="X1005" s="137"/>
      <c r="Z1005" s="64"/>
      <c r="AA1005" s="50">
        <f t="shared" si="39"/>
        <v>0</v>
      </c>
    </row>
    <row r="1006" spans="1:27" ht="23.25" hidden="1" x14ac:dyDescent="0.35">
      <c r="A1006" s="92"/>
      <c r="B1006" s="93"/>
      <c r="C1006" s="93"/>
      <c r="D1006" s="93"/>
      <c r="E1006" s="85"/>
      <c r="F1006" s="85"/>
      <c r="G1006" s="168"/>
      <c r="H1006" s="129" t="s">
        <v>1362</v>
      </c>
      <c r="I1006" s="124" t="s">
        <v>1363</v>
      </c>
      <c r="J1006" s="158"/>
      <c r="K1006" s="90"/>
      <c r="L1006" s="90"/>
      <c r="M1006" s="90"/>
      <c r="N1006" s="90"/>
      <c r="O1006" s="196"/>
      <c r="P1006" s="532"/>
      <c r="Q1006" s="159"/>
      <c r="R1006" s="609">
        <f t="shared" si="38"/>
        <v>0</v>
      </c>
      <c r="S1006" s="372"/>
      <c r="T1006" s="134"/>
      <c r="U1006" s="60"/>
      <c r="V1006" s="61"/>
      <c r="W1006" s="156"/>
      <c r="X1006" s="157"/>
      <c r="Z1006" s="64"/>
      <c r="AA1006" s="50">
        <f t="shared" si="39"/>
        <v>0</v>
      </c>
    </row>
    <row r="1007" spans="1:27" ht="23.25" hidden="1" x14ac:dyDescent="0.35">
      <c r="A1007" s="92"/>
      <c r="B1007" s="93"/>
      <c r="C1007" s="93"/>
      <c r="D1007" s="93"/>
      <c r="E1007" s="85"/>
      <c r="F1007" s="85"/>
      <c r="G1007" s="168"/>
      <c r="H1007" s="129" t="s">
        <v>1364</v>
      </c>
      <c r="I1007" s="124" t="s">
        <v>1365</v>
      </c>
      <c r="J1007" s="158"/>
      <c r="K1007" s="90"/>
      <c r="L1007" s="90"/>
      <c r="M1007" s="90"/>
      <c r="N1007" s="90"/>
      <c r="O1007" s="196"/>
      <c r="P1007" s="532"/>
      <c r="Q1007" s="159"/>
      <c r="R1007" s="609">
        <f t="shared" si="38"/>
        <v>0</v>
      </c>
      <c r="S1007" s="372"/>
      <c r="T1007" s="134"/>
      <c r="U1007" s="60"/>
      <c r="V1007" s="61"/>
      <c r="W1007" s="136"/>
      <c r="X1007" s="137"/>
      <c r="Z1007" s="64"/>
      <c r="AA1007" s="50">
        <f t="shared" si="39"/>
        <v>0</v>
      </c>
    </row>
    <row r="1008" spans="1:27" ht="23.25" hidden="1" x14ac:dyDescent="0.35">
      <c r="A1008" s="92"/>
      <c r="B1008" s="93"/>
      <c r="C1008" s="93"/>
      <c r="D1008" s="93"/>
      <c r="E1008" s="85"/>
      <c r="F1008" s="85"/>
      <c r="G1008" s="168"/>
      <c r="H1008" s="129" t="s">
        <v>1362</v>
      </c>
      <c r="I1008" s="124" t="s">
        <v>1366</v>
      </c>
      <c r="J1008" s="158"/>
      <c r="K1008" s="90"/>
      <c r="L1008" s="90"/>
      <c r="M1008" s="90"/>
      <c r="N1008" s="90"/>
      <c r="O1008" s="196"/>
      <c r="P1008" s="532"/>
      <c r="Q1008" s="159"/>
      <c r="R1008" s="609">
        <f t="shared" si="38"/>
        <v>0</v>
      </c>
      <c r="S1008" s="372"/>
      <c r="T1008" s="134"/>
      <c r="U1008" s="112"/>
      <c r="V1008" s="61"/>
      <c r="W1008" s="156"/>
      <c r="X1008" s="157"/>
      <c r="Z1008" s="64"/>
      <c r="AA1008" s="50">
        <f t="shared" si="39"/>
        <v>0</v>
      </c>
    </row>
    <row r="1009" spans="1:27" ht="23.25" hidden="1" x14ac:dyDescent="0.35">
      <c r="A1009" s="92"/>
      <c r="B1009" s="93"/>
      <c r="C1009" s="93"/>
      <c r="D1009" s="93"/>
      <c r="E1009" s="85"/>
      <c r="F1009" s="85"/>
      <c r="G1009" s="168"/>
      <c r="H1009" s="129" t="s">
        <v>1362</v>
      </c>
      <c r="I1009" s="124" t="s">
        <v>1367</v>
      </c>
      <c r="J1009" s="158"/>
      <c r="K1009" s="90"/>
      <c r="L1009" s="90"/>
      <c r="M1009" s="90"/>
      <c r="N1009" s="90"/>
      <c r="O1009" s="196"/>
      <c r="P1009" s="532"/>
      <c r="Q1009" s="159"/>
      <c r="R1009" s="609">
        <f t="shared" si="38"/>
        <v>0</v>
      </c>
      <c r="S1009" s="372"/>
      <c r="T1009" s="134"/>
      <c r="U1009" s="112"/>
      <c r="V1009" s="61"/>
      <c r="W1009" s="136"/>
      <c r="X1009" s="137"/>
      <c r="Z1009" s="64"/>
      <c r="AA1009" s="50">
        <f t="shared" si="39"/>
        <v>0</v>
      </c>
    </row>
    <row r="1010" spans="1:27" ht="23.25" hidden="1" x14ac:dyDescent="0.35">
      <c r="A1010" s="92"/>
      <c r="B1010" s="93"/>
      <c r="C1010" s="93"/>
      <c r="D1010" s="93"/>
      <c r="E1010" s="85"/>
      <c r="F1010" s="85"/>
      <c r="G1010" s="168"/>
      <c r="H1010" s="129" t="s">
        <v>1362</v>
      </c>
      <c r="I1010" s="124" t="s">
        <v>1368</v>
      </c>
      <c r="J1010" s="158"/>
      <c r="K1010" s="90"/>
      <c r="L1010" s="90"/>
      <c r="M1010" s="90"/>
      <c r="N1010" s="90"/>
      <c r="O1010" s="196"/>
      <c r="P1010" s="532"/>
      <c r="Q1010" s="159"/>
      <c r="R1010" s="609">
        <f t="shared" si="38"/>
        <v>0</v>
      </c>
      <c r="S1010" s="372"/>
      <c r="T1010" s="134"/>
      <c r="U1010" s="60"/>
      <c r="V1010" s="61"/>
      <c r="W1010" s="156"/>
      <c r="X1010" s="157"/>
      <c r="Z1010" s="64"/>
      <c r="AA1010" s="50">
        <f t="shared" si="39"/>
        <v>0</v>
      </c>
    </row>
    <row r="1011" spans="1:27" ht="23.25" hidden="1" x14ac:dyDescent="0.35">
      <c r="A1011" s="92"/>
      <c r="B1011" s="93"/>
      <c r="C1011" s="93"/>
      <c r="D1011" s="93"/>
      <c r="E1011" s="85"/>
      <c r="F1011" s="85"/>
      <c r="G1011" s="168"/>
      <c r="H1011" s="129" t="s">
        <v>1369</v>
      </c>
      <c r="I1011" s="124" t="s">
        <v>1370</v>
      </c>
      <c r="J1011" s="158"/>
      <c r="K1011" s="90"/>
      <c r="L1011" s="90"/>
      <c r="M1011" s="90"/>
      <c r="N1011" s="90"/>
      <c r="O1011" s="196"/>
      <c r="P1011" s="532"/>
      <c r="Q1011" s="159"/>
      <c r="R1011" s="609">
        <f t="shared" si="38"/>
        <v>0</v>
      </c>
      <c r="S1011" s="372"/>
      <c r="T1011" s="134"/>
      <c r="U1011" s="60"/>
      <c r="V1011" s="61"/>
      <c r="W1011" s="156"/>
      <c r="X1011" s="157"/>
      <c r="Z1011" s="64"/>
      <c r="AA1011" s="50">
        <f t="shared" si="39"/>
        <v>0</v>
      </c>
    </row>
    <row r="1012" spans="1:27" ht="23.25" hidden="1" x14ac:dyDescent="0.35">
      <c r="A1012" s="92"/>
      <c r="B1012" s="93"/>
      <c r="C1012" s="93"/>
      <c r="D1012" s="93"/>
      <c r="E1012" s="85"/>
      <c r="F1012" s="85"/>
      <c r="G1012" s="168"/>
      <c r="H1012" s="129" t="s">
        <v>1369</v>
      </c>
      <c r="I1012" s="124" t="s">
        <v>1371</v>
      </c>
      <c r="J1012" s="158"/>
      <c r="K1012" s="90"/>
      <c r="L1012" s="90"/>
      <c r="M1012" s="90"/>
      <c r="N1012" s="90"/>
      <c r="O1012" s="196"/>
      <c r="P1012" s="532"/>
      <c r="Q1012" s="159"/>
      <c r="R1012" s="609">
        <f t="shared" si="38"/>
        <v>0</v>
      </c>
      <c r="S1012" s="372"/>
      <c r="T1012" s="134"/>
      <c r="U1012" s="60"/>
      <c r="V1012" s="61"/>
      <c r="W1012" s="156"/>
      <c r="X1012" s="157"/>
      <c r="Z1012" s="64"/>
      <c r="AA1012" s="50">
        <f t="shared" si="39"/>
        <v>0</v>
      </c>
    </row>
    <row r="1013" spans="1:27" ht="23.25" hidden="1" x14ac:dyDescent="0.35">
      <c r="A1013" s="92"/>
      <c r="B1013" s="93"/>
      <c r="C1013" s="93"/>
      <c r="D1013" s="93"/>
      <c r="E1013" s="85"/>
      <c r="F1013" s="85"/>
      <c r="G1013" s="168"/>
      <c r="H1013" s="129" t="s">
        <v>1372</v>
      </c>
      <c r="I1013" s="124" t="s">
        <v>1373</v>
      </c>
      <c r="J1013" s="158"/>
      <c r="K1013" s="90"/>
      <c r="L1013" s="90"/>
      <c r="M1013" s="90"/>
      <c r="N1013" s="90"/>
      <c r="O1013" s="196"/>
      <c r="P1013" s="532"/>
      <c r="Q1013" s="159"/>
      <c r="R1013" s="609">
        <f t="shared" si="38"/>
        <v>0</v>
      </c>
      <c r="S1013" s="372"/>
      <c r="T1013" s="134"/>
      <c r="U1013" s="60"/>
      <c r="V1013" s="61"/>
      <c r="W1013" s="156"/>
      <c r="X1013" s="157"/>
      <c r="Z1013" s="64"/>
      <c r="AA1013" s="50">
        <f t="shared" si="39"/>
        <v>0</v>
      </c>
    </row>
    <row r="1014" spans="1:27" ht="23.25" hidden="1" x14ac:dyDescent="0.35">
      <c r="A1014" s="92"/>
      <c r="B1014" s="93"/>
      <c r="C1014" s="93"/>
      <c r="D1014" s="93"/>
      <c r="E1014" s="85"/>
      <c r="F1014" s="85"/>
      <c r="G1014" s="168"/>
      <c r="H1014" s="129" t="s">
        <v>1372</v>
      </c>
      <c r="I1014" s="124" t="s">
        <v>1374</v>
      </c>
      <c r="J1014" s="158"/>
      <c r="K1014" s="90"/>
      <c r="L1014" s="90"/>
      <c r="M1014" s="90"/>
      <c r="N1014" s="90"/>
      <c r="O1014" s="196"/>
      <c r="P1014" s="532"/>
      <c r="Q1014" s="159"/>
      <c r="R1014" s="609">
        <f t="shared" si="38"/>
        <v>0</v>
      </c>
      <c r="S1014" s="372"/>
      <c r="T1014" s="134"/>
      <c r="U1014" s="60"/>
      <c r="V1014" s="61"/>
      <c r="W1014" s="156"/>
      <c r="X1014" s="157"/>
      <c r="Z1014" s="64"/>
      <c r="AA1014" s="50">
        <f t="shared" si="39"/>
        <v>0</v>
      </c>
    </row>
    <row r="1015" spans="1:27" ht="23.25" hidden="1" x14ac:dyDescent="0.35">
      <c r="A1015" s="92"/>
      <c r="B1015" s="93"/>
      <c r="C1015" s="93"/>
      <c r="D1015" s="93"/>
      <c r="E1015" s="85"/>
      <c r="F1015" s="85"/>
      <c r="G1015" s="168"/>
      <c r="H1015" s="129" t="s">
        <v>1375</v>
      </c>
      <c r="I1015" s="124" t="s">
        <v>1376</v>
      </c>
      <c r="J1015" s="158"/>
      <c r="K1015" s="90"/>
      <c r="L1015" s="90"/>
      <c r="M1015" s="90"/>
      <c r="N1015" s="90"/>
      <c r="O1015" s="196"/>
      <c r="P1015" s="532"/>
      <c r="Q1015" s="159"/>
      <c r="R1015" s="609">
        <f t="shared" si="38"/>
        <v>0</v>
      </c>
      <c r="S1015" s="372"/>
      <c r="T1015" s="134"/>
      <c r="U1015" s="60"/>
      <c r="V1015" s="61"/>
      <c r="W1015" s="156"/>
      <c r="X1015" s="157"/>
      <c r="Z1015" s="64"/>
      <c r="AA1015" s="50">
        <f t="shared" si="39"/>
        <v>0</v>
      </c>
    </row>
    <row r="1016" spans="1:27" ht="23.25" hidden="1" x14ac:dyDescent="0.35">
      <c r="A1016" s="92"/>
      <c r="B1016" s="93"/>
      <c r="C1016" s="93"/>
      <c r="D1016" s="93"/>
      <c r="E1016" s="85"/>
      <c r="F1016" s="85"/>
      <c r="G1016" s="168"/>
      <c r="H1016" s="129" t="s">
        <v>1375</v>
      </c>
      <c r="I1016" s="124" t="s">
        <v>1377</v>
      </c>
      <c r="J1016" s="158"/>
      <c r="K1016" s="90"/>
      <c r="L1016" s="90"/>
      <c r="M1016" s="90"/>
      <c r="N1016" s="90"/>
      <c r="O1016" s="196"/>
      <c r="P1016" s="532"/>
      <c r="Q1016" s="159"/>
      <c r="R1016" s="609">
        <f t="shared" si="38"/>
        <v>0</v>
      </c>
      <c r="S1016" s="372"/>
      <c r="T1016" s="134"/>
      <c r="U1016" s="60"/>
      <c r="V1016" s="61"/>
      <c r="W1016" s="156"/>
      <c r="X1016" s="157"/>
      <c r="Z1016" s="64"/>
      <c r="AA1016" s="50">
        <f t="shared" si="39"/>
        <v>0</v>
      </c>
    </row>
    <row r="1017" spans="1:27" ht="23.25" hidden="1" x14ac:dyDescent="0.35">
      <c r="A1017" s="92"/>
      <c r="B1017" s="93"/>
      <c r="C1017" s="93"/>
      <c r="D1017" s="93"/>
      <c r="E1017" s="85"/>
      <c r="F1017" s="85"/>
      <c r="G1017" s="168"/>
      <c r="H1017" s="129" t="s">
        <v>1375</v>
      </c>
      <c r="I1017" s="124" t="s">
        <v>1378</v>
      </c>
      <c r="J1017" s="158"/>
      <c r="K1017" s="90"/>
      <c r="L1017" s="90"/>
      <c r="M1017" s="90"/>
      <c r="N1017" s="90"/>
      <c r="O1017" s="196"/>
      <c r="P1017" s="532"/>
      <c r="Q1017" s="159"/>
      <c r="R1017" s="609">
        <f t="shared" si="38"/>
        <v>0</v>
      </c>
      <c r="S1017" s="372"/>
      <c r="T1017" s="134"/>
      <c r="U1017" s="60"/>
      <c r="V1017" s="61"/>
      <c r="W1017" s="136"/>
      <c r="X1017" s="137"/>
      <c r="Z1017" s="64"/>
      <c r="AA1017" s="50">
        <f t="shared" si="39"/>
        <v>0</v>
      </c>
    </row>
    <row r="1018" spans="1:27" ht="23.25" hidden="1" x14ac:dyDescent="0.35">
      <c r="A1018" s="92"/>
      <c r="B1018" s="93"/>
      <c r="C1018" s="93"/>
      <c r="D1018" s="93"/>
      <c r="E1018" s="85"/>
      <c r="F1018" s="85"/>
      <c r="G1018" s="168"/>
      <c r="H1018" s="129" t="s">
        <v>1375</v>
      </c>
      <c r="I1018" s="124" t="s">
        <v>1379</v>
      </c>
      <c r="J1018" s="158"/>
      <c r="K1018" s="90"/>
      <c r="L1018" s="90"/>
      <c r="M1018" s="90"/>
      <c r="N1018" s="90"/>
      <c r="O1018" s="196"/>
      <c r="P1018" s="532"/>
      <c r="Q1018" s="159"/>
      <c r="R1018" s="609">
        <f t="shared" si="38"/>
        <v>0</v>
      </c>
      <c r="S1018" s="372"/>
      <c r="T1018" s="134"/>
      <c r="U1018" s="60"/>
      <c r="V1018" s="61"/>
      <c r="W1018" s="156"/>
      <c r="X1018" s="157"/>
      <c r="Z1018" s="64"/>
      <c r="AA1018" s="50">
        <f t="shared" si="39"/>
        <v>0</v>
      </c>
    </row>
    <row r="1019" spans="1:27" ht="23.25" hidden="1" x14ac:dyDescent="0.35">
      <c r="A1019" s="92"/>
      <c r="B1019" s="93"/>
      <c r="C1019" s="93"/>
      <c r="D1019" s="93"/>
      <c r="E1019" s="85"/>
      <c r="F1019" s="85"/>
      <c r="G1019" s="168"/>
      <c r="H1019" s="129" t="s">
        <v>1375</v>
      </c>
      <c r="I1019" s="124" t="s">
        <v>1380</v>
      </c>
      <c r="J1019" s="158"/>
      <c r="K1019" s="90"/>
      <c r="L1019" s="90"/>
      <c r="M1019" s="90"/>
      <c r="N1019" s="90"/>
      <c r="O1019" s="196"/>
      <c r="P1019" s="532"/>
      <c r="Q1019" s="159"/>
      <c r="R1019" s="609">
        <f t="shared" si="38"/>
        <v>0</v>
      </c>
      <c r="S1019" s="372"/>
      <c r="T1019" s="134"/>
      <c r="U1019" s="112"/>
      <c r="V1019" s="61"/>
      <c r="W1019" s="136"/>
      <c r="X1019" s="137"/>
      <c r="Z1019" s="64"/>
      <c r="AA1019" s="50">
        <f t="shared" si="39"/>
        <v>0</v>
      </c>
    </row>
    <row r="1020" spans="1:27" ht="23.25" hidden="1" x14ac:dyDescent="0.35">
      <c r="A1020" s="92"/>
      <c r="B1020" s="93"/>
      <c r="C1020" s="93"/>
      <c r="D1020" s="93"/>
      <c r="E1020" s="85"/>
      <c r="F1020" s="85"/>
      <c r="G1020" s="168"/>
      <c r="H1020" s="129" t="s">
        <v>460</v>
      </c>
      <c r="I1020" s="124" t="s">
        <v>1381</v>
      </c>
      <c r="J1020" s="158"/>
      <c r="K1020" s="90"/>
      <c r="L1020" s="90"/>
      <c r="M1020" s="90"/>
      <c r="N1020" s="90"/>
      <c r="O1020" s="196"/>
      <c r="P1020" s="532"/>
      <c r="Q1020" s="159"/>
      <c r="R1020" s="609">
        <f t="shared" si="38"/>
        <v>0</v>
      </c>
      <c r="S1020" s="372"/>
      <c r="T1020" s="134"/>
      <c r="U1020" s="60"/>
      <c r="V1020" s="61"/>
      <c r="W1020" s="156"/>
      <c r="X1020" s="157"/>
      <c r="Z1020" s="64"/>
      <c r="AA1020" s="50">
        <f t="shared" si="39"/>
        <v>0</v>
      </c>
    </row>
    <row r="1021" spans="1:27" ht="23.25" hidden="1" x14ac:dyDescent="0.35">
      <c r="A1021" s="92"/>
      <c r="B1021" s="93"/>
      <c r="C1021" s="93"/>
      <c r="D1021" s="93"/>
      <c r="E1021" s="85"/>
      <c r="F1021" s="85"/>
      <c r="G1021" s="168"/>
      <c r="H1021" s="129" t="s">
        <v>1382</v>
      </c>
      <c r="I1021" s="124" t="s">
        <v>1383</v>
      </c>
      <c r="J1021" s="158"/>
      <c r="K1021" s="90"/>
      <c r="L1021" s="90"/>
      <c r="M1021" s="90"/>
      <c r="N1021" s="90"/>
      <c r="O1021" s="196"/>
      <c r="P1021" s="532"/>
      <c r="Q1021" s="159"/>
      <c r="R1021" s="609">
        <f t="shared" si="38"/>
        <v>0</v>
      </c>
      <c r="S1021" s="372"/>
      <c r="T1021" s="134"/>
      <c r="U1021" s="60"/>
      <c r="V1021" s="61"/>
      <c r="W1021" s="136"/>
      <c r="X1021" s="137"/>
      <c r="Z1021" s="64"/>
      <c r="AA1021" s="50">
        <f t="shared" si="39"/>
        <v>0</v>
      </c>
    </row>
    <row r="1022" spans="1:27" ht="23.25" hidden="1" x14ac:dyDescent="0.35">
      <c r="A1022" s="92"/>
      <c r="B1022" s="93"/>
      <c r="C1022" s="93"/>
      <c r="D1022" s="93"/>
      <c r="E1022" s="85"/>
      <c r="F1022" s="85"/>
      <c r="G1022" s="168"/>
      <c r="H1022" s="129" t="s">
        <v>1384</v>
      </c>
      <c r="I1022" s="124" t="s">
        <v>1385</v>
      </c>
      <c r="J1022" s="158"/>
      <c r="K1022" s="90"/>
      <c r="L1022" s="90"/>
      <c r="M1022" s="90"/>
      <c r="N1022" s="90"/>
      <c r="O1022" s="196"/>
      <c r="P1022" s="532"/>
      <c r="Q1022" s="159"/>
      <c r="R1022" s="609">
        <f t="shared" si="38"/>
        <v>0</v>
      </c>
      <c r="S1022" s="372"/>
      <c r="T1022" s="134"/>
      <c r="U1022" s="112"/>
      <c r="V1022" s="61"/>
      <c r="W1022" s="156"/>
      <c r="X1022" s="157"/>
      <c r="Z1022" s="64"/>
      <c r="AA1022" s="50">
        <f t="shared" si="39"/>
        <v>0</v>
      </c>
    </row>
    <row r="1023" spans="1:27" ht="23.25" hidden="1" x14ac:dyDescent="0.35">
      <c r="A1023" s="92"/>
      <c r="B1023" s="93"/>
      <c r="C1023" s="93"/>
      <c r="D1023" s="93"/>
      <c r="E1023" s="85"/>
      <c r="F1023" s="85"/>
      <c r="G1023" s="168"/>
      <c r="H1023" s="129" t="s">
        <v>1341</v>
      </c>
      <c r="I1023" s="124" t="s">
        <v>1386</v>
      </c>
      <c r="J1023" s="158"/>
      <c r="K1023" s="90"/>
      <c r="L1023" s="90"/>
      <c r="M1023" s="90"/>
      <c r="N1023" s="90"/>
      <c r="O1023" s="196"/>
      <c r="P1023" s="532"/>
      <c r="Q1023" s="159"/>
      <c r="R1023" s="609">
        <f t="shared" si="38"/>
        <v>0</v>
      </c>
      <c r="S1023" s="372"/>
      <c r="T1023" s="134"/>
      <c r="U1023" s="112"/>
      <c r="V1023" s="61"/>
      <c r="W1023" s="156"/>
      <c r="X1023" s="157"/>
      <c r="Z1023" s="64"/>
      <c r="AA1023" s="50">
        <f t="shared" si="39"/>
        <v>0</v>
      </c>
    </row>
    <row r="1024" spans="1:27" ht="23.25" hidden="1" x14ac:dyDescent="0.35">
      <c r="A1024" s="92"/>
      <c r="B1024" s="93"/>
      <c r="C1024" s="93"/>
      <c r="D1024" s="93"/>
      <c r="E1024" s="85"/>
      <c r="F1024" s="85"/>
      <c r="G1024" s="168"/>
      <c r="H1024" s="129" t="s">
        <v>1387</v>
      </c>
      <c r="I1024" s="124" t="s">
        <v>1388</v>
      </c>
      <c r="J1024" s="158"/>
      <c r="K1024" s="90"/>
      <c r="L1024" s="90"/>
      <c r="M1024" s="90"/>
      <c r="N1024" s="90"/>
      <c r="O1024" s="196"/>
      <c r="P1024" s="532"/>
      <c r="Q1024" s="159"/>
      <c r="R1024" s="609">
        <f t="shared" si="38"/>
        <v>0</v>
      </c>
      <c r="S1024" s="372"/>
      <c r="T1024" s="134"/>
      <c r="U1024" s="60"/>
      <c r="V1024" s="61"/>
      <c r="W1024" s="156"/>
      <c r="X1024" s="157"/>
      <c r="Z1024" s="64"/>
      <c r="AA1024" s="50">
        <f t="shared" si="39"/>
        <v>0</v>
      </c>
    </row>
    <row r="1025" spans="1:27" ht="23.25" hidden="1" x14ac:dyDescent="0.35">
      <c r="A1025" s="92"/>
      <c r="B1025" s="93"/>
      <c r="C1025" s="93"/>
      <c r="D1025" s="93"/>
      <c r="E1025" s="85"/>
      <c r="F1025" s="85"/>
      <c r="G1025" s="168"/>
      <c r="H1025" s="129" t="s">
        <v>1389</v>
      </c>
      <c r="I1025" s="124" t="s">
        <v>1390</v>
      </c>
      <c r="J1025" s="158"/>
      <c r="K1025" s="90"/>
      <c r="L1025" s="90"/>
      <c r="M1025" s="90"/>
      <c r="N1025" s="90"/>
      <c r="O1025" s="196"/>
      <c r="P1025" s="532"/>
      <c r="Q1025" s="159"/>
      <c r="R1025" s="609">
        <f t="shared" si="38"/>
        <v>0</v>
      </c>
      <c r="S1025" s="372"/>
      <c r="T1025" s="134"/>
      <c r="U1025" s="60"/>
      <c r="V1025" s="61"/>
      <c r="W1025" s="156"/>
      <c r="X1025" s="157"/>
      <c r="Z1025" s="64"/>
      <c r="AA1025" s="50">
        <f t="shared" si="39"/>
        <v>0</v>
      </c>
    </row>
    <row r="1026" spans="1:27" ht="23.25" hidden="1" x14ac:dyDescent="0.35">
      <c r="A1026" s="92"/>
      <c r="B1026" s="93"/>
      <c r="C1026" s="93"/>
      <c r="D1026" s="93"/>
      <c r="E1026" s="85"/>
      <c r="F1026" s="85"/>
      <c r="G1026" s="168"/>
      <c r="H1026" s="129" t="s">
        <v>1389</v>
      </c>
      <c r="I1026" s="124" t="s">
        <v>1391</v>
      </c>
      <c r="J1026" s="158"/>
      <c r="K1026" s="90"/>
      <c r="L1026" s="90"/>
      <c r="M1026" s="90"/>
      <c r="N1026" s="90"/>
      <c r="O1026" s="196"/>
      <c r="P1026" s="532"/>
      <c r="Q1026" s="159"/>
      <c r="R1026" s="609">
        <f t="shared" si="38"/>
        <v>0</v>
      </c>
      <c r="S1026" s="372"/>
      <c r="T1026" s="134"/>
      <c r="U1026" s="60"/>
      <c r="V1026" s="61"/>
      <c r="W1026" s="156"/>
      <c r="X1026" s="157"/>
      <c r="Z1026" s="64"/>
      <c r="AA1026" s="50">
        <f t="shared" si="39"/>
        <v>0</v>
      </c>
    </row>
    <row r="1027" spans="1:27" ht="23.25" hidden="1" x14ac:dyDescent="0.35">
      <c r="A1027" s="92"/>
      <c r="B1027" s="93"/>
      <c r="C1027" s="93"/>
      <c r="D1027" s="93"/>
      <c r="E1027" s="85"/>
      <c r="F1027" s="85"/>
      <c r="G1027" s="168"/>
      <c r="H1027" s="129" t="s">
        <v>1389</v>
      </c>
      <c r="I1027" s="124" t="s">
        <v>1392</v>
      </c>
      <c r="J1027" s="158"/>
      <c r="K1027" s="90"/>
      <c r="L1027" s="90"/>
      <c r="M1027" s="90"/>
      <c r="N1027" s="90"/>
      <c r="O1027" s="196"/>
      <c r="P1027" s="532"/>
      <c r="Q1027" s="159"/>
      <c r="R1027" s="609">
        <f t="shared" si="38"/>
        <v>0</v>
      </c>
      <c r="S1027" s="372"/>
      <c r="T1027" s="134"/>
      <c r="U1027" s="60"/>
      <c r="V1027" s="61"/>
      <c r="W1027" s="156"/>
      <c r="X1027" s="157"/>
      <c r="Z1027" s="64"/>
      <c r="AA1027" s="50">
        <f t="shared" si="39"/>
        <v>0</v>
      </c>
    </row>
    <row r="1028" spans="1:27" ht="23.25" hidden="1" x14ac:dyDescent="0.35">
      <c r="A1028" s="92"/>
      <c r="B1028" s="93"/>
      <c r="C1028" s="93"/>
      <c r="D1028" s="93"/>
      <c r="E1028" s="85"/>
      <c r="F1028" s="85"/>
      <c r="G1028" s="168"/>
      <c r="H1028" s="129" t="s">
        <v>1389</v>
      </c>
      <c r="I1028" s="124" t="s">
        <v>1393</v>
      </c>
      <c r="J1028" s="158"/>
      <c r="K1028" s="90"/>
      <c r="L1028" s="90"/>
      <c r="M1028" s="90"/>
      <c r="N1028" s="90"/>
      <c r="O1028" s="196"/>
      <c r="P1028" s="532"/>
      <c r="Q1028" s="159"/>
      <c r="R1028" s="609">
        <f t="shared" si="38"/>
        <v>0</v>
      </c>
      <c r="S1028" s="372"/>
      <c r="T1028" s="134"/>
      <c r="U1028" s="60"/>
      <c r="V1028" s="61"/>
      <c r="W1028" s="156"/>
      <c r="X1028" s="157"/>
      <c r="Z1028" s="64"/>
      <c r="AA1028" s="50">
        <f t="shared" si="39"/>
        <v>0</v>
      </c>
    </row>
    <row r="1029" spans="1:27" ht="23.25" hidden="1" x14ac:dyDescent="0.35">
      <c r="A1029" s="92"/>
      <c r="B1029" s="93"/>
      <c r="C1029" s="93"/>
      <c r="D1029" s="93"/>
      <c r="E1029" s="85"/>
      <c r="F1029" s="85"/>
      <c r="G1029" s="168"/>
      <c r="H1029" s="129" t="s">
        <v>1389</v>
      </c>
      <c r="I1029" s="124" t="s">
        <v>1394</v>
      </c>
      <c r="J1029" s="158"/>
      <c r="K1029" s="90"/>
      <c r="L1029" s="90"/>
      <c r="M1029" s="90"/>
      <c r="N1029" s="90"/>
      <c r="O1029" s="196"/>
      <c r="P1029" s="532"/>
      <c r="Q1029" s="159"/>
      <c r="R1029" s="609">
        <f t="shared" si="38"/>
        <v>0</v>
      </c>
      <c r="S1029" s="372"/>
      <c r="T1029" s="134"/>
      <c r="U1029" s="60"/>
      <c r="V1029" s="61"/>
      <c r="W1029" s="136"/>
      <c r="X1029" s="137"/>
      <c r="Z1029" s="64"/>
      <c r="AA1029" s="50">
        <f t="shared" si="39"/>
        <v>0</v>
      </c>
    </row>
    <row r="1030" spans="1:27" ht="23.25" hidden="1" x14ac:dyDescent="0.35">
      <c r="A1030" s="92"/>
      <c r="B1030" s="93"/>
      <c r="C1030" s="93"/>
      <c r="D1030" s="93"/>
      <c r="E1030" s="85"/>
      <c r="F1030" s="85"/>
      <c r="G1030" s="168"/>
      <c r="H1030" s="129" t="s">
        <v>1389</v>
      </c>
      <c r="I1030" s="124" t="s">
        <v>1395</v>
      </c>
      <c r="J1030" s="158"/>
      <c r="K1030" s="90"/>
      <c r="L1030" s="90"/>
      <c r="M1030" s="90"/>
      <c r="N1030" s="90"/>
      <c r="O1030" s="196"/>
      <c r="P1030" s="532"/>
      <c r="Q1030" s="159"/>
      <c r="R1030" s="609">
        <f t="shared" si="38"/>
        <v>0</v>
      </c>
      <c r="S1030" s="372"/>
      <c r="T1030" s="134"/>
      <c r="U1030" s="60"/>
      <c r="V1030" s="61"/>
      <c r="W1030" s="156"/>
      <c r="X1030" s="157"/>
      <c r="Z1030" s="64"/>
      <c r="AA1030" s="50">
        <f t="shared" si="39"/>
        <v>0</v>
      </c>
    </row>
    <row r="1031" spans="1:27" ht="23.25" hidden="1" x14ac:dyDescent="0.35">
      <c r="A1031" s="92"/>
      <c r="B1031" s="93"/>
      <c r="C1031" s="93"/>
      <c r="D1031" s="93"/>
      <c r="E1031" s="85"/>
      <c r="F1031" s="85"/>
      <c r="G1031" s="168"/>
      <c r="H1031" s="129" t="s">
        <v>1389</v>
      </c>
      <c r="I1031" s="124" t="s">
        <v>1396</v>
      </c>
      <c r="J1031" s="158"/>
      <c r="K1031" s="90"/>
      <c r="L1031" s="90"/>
      <c r="M1031" s="90"/>
      <c r="N1031" s="90"/>
      <c r="O1031" s="196"/>
      <c r="P1031" s="532"/>
      <c r="Q1031" s="159"/>
      <c r="R1031" s="609">
        <f t="shared" si="38"/>
        <v>0</v>
      </c>
      <c r="S1031" s="372"/>
      <c r="T1031" s="134"/>
      <c r="U1031" s="60"/>
      <c r="V1031" s="61"/>
      <c r="W1031" s="136"/>
      <c r="X1031" s="137"/>
      <c r="Z1031" s="64"/>
      <c r="AA1031" s="50">
        <f t="shared" si="39"/>
        <v>0</v>
      </c>
    </row>
    <row r="1032" spans="1:27" ht="23.25" hidden="1" x14ac:dyDescent="0.35">
      <c r="A1032" s="92"/>
      <c r="B1032" s="93"/>
      <c r="C1032" s="93"/>
      <c r="D1032" s="93"/>
      <c r="E1032" s="85"/>
      <c r="F1032" s="85"/>
      <c r="G1032" s="168"/>
      <c r="H1032" s="129" t="s">
        <v>1389</v>
      </c>
      <c r="I1032" s="124" t="s">
        <v>1397</v>
      </c>
      <c r="J1032" s="158"/>
      <c r="K1032" s="90"/>
      <c r="L1032" s="90"/>
      <c r="M1032" s="90"/>
      <c r="N1032" s="90"/>
      <c r="O1032" s="196"/>
      <c r="P1032" s="532"/>
      <c r="Q1032" s="159"/>
      <c r="R1032" s="609">
        <f t="shared" si="38"/>
        <v>0</v>
      </c>
      <c r="S1032" s="372"/>
      <c r="T1032" s="134"/>
      <c r="U1032" s="60"/>
      <c r="V1032" s="61"/>
      <c r="W1032" s="156"/>
      <c r="X1032" s="157"/>
      <c r="Z1032" s="64"/>
      <c r="AA1032" s="50">
        <f t="shared" si="39"/>
        <v>0</v>
      </c>
    </row>
    <row r="1033" spans="1:27" ht="23.25" hidden="1" x14ac:dyDescent="0.35">
      <c r="A1033" s="92"/>
      <c r="B1033" s="93"/>
      <c r="C1033" s="93"/>
      <c r="D1033" s="93"/>
      <c r="E1033" s="85"/>
      <c r="F1033" s="85"/>
      <c r="G1033" s="168"/>
      <c r="H1033" s="129" t="s">
        <v>1389</v>
      </c>
      <c r="I1033" s="124" t="s">
        <v>1398</v>
      </c>
      <c r="J1033" s="158"/>
      <c r="K1033" s="90"/>
      <c r="L1033" s="90"/>
      <c r="M1033" s="90"/>
      <c r="N1033" s="90"/>
      <c r="O1033" s="196"/>
      <c r="P1033" s="532"/>
      <c r="Q1033" s="159"/>
      <c r="R1033" s="609">
        <f>+N1033+Q1033-L1033</f>
        <v>0</v>
      </c>
      <c r="S1033" s="372"/>
      <c r="T1033" s="134"/>
      <c r="U1033" s="60"/>
      <c r="V1033" s="61"/>
      <c r="W1033" s="136"/>
      <c r="X1033" s="137"/>
      <c r="Z1033" s="64"/>
      <c r="AA1033" s="50">
        <f t="shared" si="39"/>
        <v>0</v>
      </c>
    </row>
    <row r="1034" spans="1:27" ht="23.25" hidden="1" x14ac:dyDescent="0.35">
      <c r="A1034" s="92"/>
      <c r="B1034" s="93"/>
      <c r="C1034" s="93"/>
      <c r="D1034" s="93"/>
      <c r="E1034" s="85"/>
      <c r="F1034" s="85"/>
      <c r="G1034" s="168"/>
      <c r="H1034" s="129" t="s">
        <v>1399</v>
      </c>
      <c r="I1034" s="124" t="s">
        <v>1400</v>
      </c>
      <c r="J1034" s="158"/>
      <c r="K1034" s="90"/>
      <c r="L1034" s="90"/>
      <c r="M1034" s="90"/>
      <c r="N1034" s="90"/>
      <c r="O1034" s="196"/>
      <c r="P1034" s="532"/>
      <c r="Q1034" s="159"/>
      <c r="R1034" s="609">
        <f>+N1034+Q1034-L1034</f>
        <v>0</v>
      </c>
      <c r="S1034" s="372"/>
      <c r="T1034" s="134"/>
      <c r="U1034" s="60"/>
      <c r="V1034" s="61"/>
      <c r="W1034" s="156"/>
      <c r="X1034" s="157"/>
      <c r="Z1034" s="64"/>
      <c r="AA1034" s="50">
        <f t="shared" si="39"/>
        <v>0</v>
      </c>
    </row>
    <row r="1035" spans="1:27" ht="23.25" hidden="1" x14ac:dyDescent="0.35">
      <c r="A1035" s="92"/>
      <c r="B1035" s="93"/>
      <c r="C1035" s="93"/>
      <c r="D1035" s="93"/>
      <c r="E1035" s="85"/>
      <c r="F1035" s="85"/>
      <c r="G1035" s="168"/>
      <c r="H1035" s="129" t="s">
        <v>1401</v>
      </c>
      <c r="I1035" s="124" t="s">
        <v>1402</v>
      </c>
      <c r="J1035" s="158"/>
      <c r="K1035" s="90"/>
      <c r="L1035" s="90"/>
      <c r="M1035" s="90"/>
      <c r="N1035" s="90"/>
      <c r="O1035" s="196"/>
      <c r="P1035" s="532"/>
      <c r="Q1035" s="159"/>
      <c r="R1035" s="609">
        <f>+N1035+Q1035-L1035</f>
        <v>0</v>
      </c>
      <c r="S1035" s="372"/>
      <c r="T1035" s="134"/>
      <c r="U1035" s="60"/>
      <c r="V1035" s="61"/>
      <c r="W1035" s="156"/>
      <c r="X1035" s="157"/>
      <c r="Z1035" s="64"/>
      <c r="AA1035" s="50">
        <f t="shared" si="39"/>
        <v>0</v>
      </c>
    </row>
    <row r="1036" spans="1:27" ht="23.25" hidden="1" x14ac:dyDescent="0.35">
      <c r="A1036" s="92"/>
      <c r="B1036" s="93"/>
      <c r="C1036" s="93"/>
      <c r="D1036" s="93"/>
      <c r="E1036" s="85"/>
      <c r="F1036" s="85"/>
      <c r="G1036" s="168"/>
      <c r="H1036" s="129" t="s">
        <v>1401</v>
      </c>
      <c r="I1036" s="124" t="s">
        <v>1403</v>
      </c>
      <c r="J1036" s="158"/>
      <c r="K1036" s="90"/>
      <c r="L1036" s="90"/>
      <c r="M1036" s="90"/>
      <c r="N1036" s="90"/>
      <c r="O1036" s="196"/>
      <c r="P1036" s="532"/>
      <c r="Q1036" s="159"/>
      <c r="R1036" s="609">
        <f>+N1036+Q1036-L1036</f>
        <v>0</v>
      </c>
      <c r="S1036" s="372"/>
      <c r="T1036" s="134"/>
      <c r="U1036" s="60"/>
      <c r="V1036" s="61"/>
      <c r="W1036" s="156"/>
      <c r="X1036" s="157"/>
      <c r="Z1036" s="64"/>
      <c r="AA1036" s="50">
        <f t="shared" si="39"/>
        <v>0</v>
      </c>
    </row>
    <row r="1037" spans="1:27" ht="23.25" hidden="1" x14ac:dyDescent="0.35">
      <c r="A1037" s="92"/>
      <c r="B1037" s="93"/>
      <c r="C1037" s="93"/>
      <c r="D1037" s="93"/>
      <c r="E1037" s="85"/>
      <c r="F1037" s="85"/>
      <c r="G1037" s="63"/>
      <c r="H1037" s="164"/>
      <c r="I1037" s="124"/>
      <c r="J1037" s="158"/>
      <c r="K1037" s="90"/>
      <c r="L1037" s="90"/>
      <c r="M1037" s="90"/>
      <c r="N1037" s="90"/>
      <c r="O1037" s="202"/>
      <c r="P1037" s="532"/>
      <c r="Q1037" s="159"/>
      <c r="R1037" s="609"/>
      <c r="S1037" s="372"/>
      <c r="T1037" s="134"/>
      <c r="U1037" s="60"/>
      <c r="V1037" s="61"/>
      <c r="W1037" s="156"/>
      <c r="X1037" s="157"/>
      <c r="Z1037" s="64"/>
      <c r="AA1037" s="50">
        <f t="shared" ref="AA1037:AA1100" si="40">+Q1037-Z1037</f>
        <v>0</v>
      </c>
    </row>
    <row r="1038" spans="1:27" s="48" customFormat="1" ht="38.25" hidden="1" x14ac:dyDescent="0.35">
      <c r="A1038" s="83">
        <v>2</v>
      </c>
      <c r="B1038" s="84">
        <v>0</v>
      </c>
      <c r="C1038" s="84">
        <v>4</v>
      </c>
      <c r="D1038" s="84">
        <v>4</v>
      </c>
      <c r="E1038" s="67" t="s">
        <v>1404</v>
      </c>
      <c r="F1038" s="67"/>
      <c r="G1038" s="290" t="s">
        <v>1405</v>
      </c>
      <c r="H1038" s="78"/>
      <c r="I1038" s="152"/>
      <c r="J1038" s="153"/>
      <c r="K1038" s="70"/>
      <c r="L1038" s="70"/>
      <c r="M1038" s="70"/>
      <c r="N1038" s="70"/>
      <c r="O1038" s="199"/>
      <c r="P1038" s="591"/>
      <c r="Q1038" s="155">
        <f>SUM(Q1039:Q1050)</f>
        <v>0</v>
      </c>
      <c r="R1038" s="608">
        <f>SUM(R1039:R1050)</f>
        <v>0</v>
      </c>
      <c r="S1038" s="372"/>
      <c r="T1038" s="134"/>
      <c r="U1038" s="60"/>
      <c r="V1038" s="61"/>
      <c r="W1038" s="156"/>
      <c r="X1038" s="157"/>
      <c r="Z1038" s="49">
        <v>0</v>
      </c>
      <c r="AA1038" s="50">
        <f t="shared" si="40"/>
        <v>0</v>
      </c>
    </row>
    <row r="1039" spans="1:27" ht="23.25" hidden="1" x14ac:dyDescent="0.35">
      <c r="A1039" s="92"/>
      <c r="B1039" s="93"/>
      <c r="C1039" s="93"/>
      <c r="D1039" s="93"/>
      <c r="E1039" s="85"/>
      <c r="F1039" s="85"/>
      <c r="G1039" s="168"/>
      <c r="H1039" s="129" t="s">
        <v>1406</v>
      </c>
      <c r="I1039" s="124" t="s">
        <v>1407</v>
      </c>
      <c r="J1039" s="158"/>
      <c r="K1039" s="90"/>
      <c r="L1039" s="90"/>
      <c r="M1039" s="90"/>
      <c r="N1039" s="90"/>
      <c r="O1039" s="203"/>
      <c r="P1039" s="532"/>
      <c r="Q1039" s="159"/>
      <c r="R1039" s="609">
        <f t="shared" ref="R1039:R1050" si="41">+N1039+Q1039-L1039</f>
        <v>0</v>
      </c>
      <c r="S1039" s="372"/>
      <c r="T1039" s="134"/>
      <c r="U1039" s="60"/>
      <c r="V1039" s="61"/>
      <c r="W1039" s="156"/>
      <c r="X1039" s="157"/>
      <c r="Z1039" s="64"/>
      <c r="AA1039" s="50">
        <f t="shared" si="40"/>
        <v>0</v>
      </c>
    </row>
    <row r="1040" spans="1:27" ht="23.25" hidden="1" x14ac:dyDescent="0.35">
      <c r="A1040" s="92"/>
      <c r="B1040" s="93"/>
      <c r="C1040" s="93"/>
      <c r="D1040" s="93"/>
      <c r="E1040" s="85"/>
      <c r="F1040" s="85"/>
      <c r="G1040" s="168"/>
      <c r="H1040" s="129" t="s">
        <v>1406</v>
      </c>
      <c r="I1040" s="124" t="s">
        <v>1408</v>
      </c>
      <c r="J1040" s="158"/>
      <c r="K1040" s="90"/>
      <c r="L1040" s="90"/>
      <c r="M1040" s="90"/>
      <c r="N1040" s="90"/>
      <c r="O1040" s="203"/>
      <c r="P1040" s="532"/>
      <c r="Q1040" s="159"/>
      <c r="R1040" s="609">
        <f t="shared" si="41"/>
        <v>0</v>
      </c>
      <c r="S1040" s="372"/>
      <c r="T1040" s="134"/>
      <c r="U1040" s="60"/>
      <c r="V1040" s="61"/>
      <c r="W1040" s="156"/>
      <c r="X1040" s="157"/>
      <c r="Z1040" s="64"/>
      <c r="AA1040" s="50">
        <f t="shared" si="40"/>
        <v>0</v>
      </c>
    </row>
    <row r="1041" spans="1:27" ht="23.25" hidden="1" x14ac:dyDescent="0.35">
      <c r="A1041" s="92"/>
      <c r="B1041" s="93"/>
      <c r="C1041" s="93"/>
      <c r="D1041" s="93"/>
      <c r="E1041" s="85"/>
      <c r="F1041" s="85"/>
      <c r="G1041" s="168"/>
      <c r="H1041" s="129" t="s">
        <v>1406</v>
      </c>
      <c r="I1041" s="124" t="s">
        <v>1409</v>
      </c>
      <c r="J1041" s="158"/>
      <c r="K1041" s="90"/>
      <c r="L1041" s="90"/>
      <c r="M1041" s="90"/>
      <c r="N1041" s="90"/>
      <c r="O1041" s="203"/>
      <c r="P1041" s="532"/>
      <c r="Q1041" s="159"/>
      <c r="R1041" s="609">
        <f t="shared" si="41"/>
        <v>0</v>
      </c>
      <c r="S1041" s="372"/>
      <c r="T1041" s="134"/>
      <c r="U1041" s="60"/>
      <c r="V1041" s="61"/>
      <c r="W1041" s="136"/>
      <c r="X1041" s="137"/>
      <c r="Z1041" s="64"/>
      <c r="AA1041" s="50">
        <f t="shared" si="40"/>
        <v>0</v>
      </c>
    </row>
    <row r="1042" spans="1:27" ht="23.25" hidden="1" x14ac:dyDescent="0.35">
      <c r="A1042" s="92"/>
      <c r="B1042" s="93"/>
      <c r="C1042" s="93"/>
      <c r="D1042" s="93"/>
      <c r="E1042" s="85"/>
      <c r="F1042" s="85"/>
      <c r="G1042" s="168"/>
      <c r="H1042" s="129" t="s">
        <v>1406</v>
      </c>
      <c r="I1042" s="124" t="s">
        <v>1410</v>
      </c>
      <c r="J1042" s="158"/>
      <c r="K1042" s="90"/>
      <c r="L1042" s="90"/>
      <c r="M1042" s="90"/>
      <c r="N1042" s="90"/>
      <c r="O1042" s="203"/>
      <c r="P1042" s="532"/>
      <c r="Q1042" s="159"/>
      <c r="R1042" s="609">
        <f t="shared" si="41"/>
        <v>0</v>
      </c>
      <c r="S1042" s="372"/>
      <c r="T1042" s="134"/>
      <c r="U1042" s="60"/>
      <c r="V1042" s="61"/>
      <c r="W1042" s="156"/>
      <c r="X1042" s="157"/>
      <c r="Z1042" s="64"/>
      <c r="AA1042" s="50">
        <f t="shared" si="40"/>
        <v>0</v>
      </c>
    </row>
    <row r="1043" spans="1:27" ht="23.25" hidden="1" x14ac:dyDescent="0.35">
      <c r="A1043" s="92"/>
      <c r="B1043" s="93"/>
      <c r="C1043" s="93"/>
      <c r="D1043" s="93"/>
      <c r="E1043" s="85"/>
      <c r="F1043" s="85"/>
      <c r="G1043" s="168"/>
      <c r="H1043" s="129" t="s">
        <v>1411</v>
      </c>
      <c r="I1043" s="124" t="s">
        <v>1412</v>
      </c>
      <c r="J1043" s="158"/>
      <c r="K1043" s="90"/>
      <c r="L1043" s="90"/>
      <c r="M1043" s="90"/>
      <c r="N1043" s="90"/>
      <c r="O1043" s="203"/>
      <c r="P1043" s="532"/>
      <c r="Q1043" s="159"/>
      <c r="R1043" s="609">
        <f t="shared" si="41"/>
        <v>0</v>
      </c>
      <c r="S1043" s="372"/>
      <c r="T1043" s="134"/>
      <c r="U1043" s="60"/>
      <c r="V1043" s="61"/>
      <c r="W1043" s="136"/>
      <c r="X1043" s="137"/>
      <c r="Z1043" s="64"/>
      <c r="AA1043" s="50">
        <f t="shared" si="40"/>
        <v>0</v>
      </c>
    </row>
    <row r="1044" spans="1:27" ht="23.25" hidden="1" x14ac:dyDescent="0.35">
      <c r="A1044" s="92"/>
      <c r="B1044" s="93"/>
      <c r="C1044" s="93"/>
      <c r="D1044" s="93"/>
      <c r="E1044" s="85"/>
      <c r="F1044" s="85"/>
      <c r="G1044" s="168"/>
      <c r="H1044" s="129" t="s">
        <v>1411</v>
      </c>
      <c r="I1044" s="124" t="s">
        <v>1413</v>
      </c>
      <c r="J1044" s="158"/>
      <c r="K1044" s="90"/>
      <c r="L1044" s="90"/>
      <c r="M1044" s="90"/>
      <c r="N1044" s="90"/>
      <c r="O1044" s="203"/>
      <c r="P1044" s="532"/>
      <c r="Q1044" s="159"/>
      <c r="R1044" s="609">
        <f t="shared" si="41"/>
        <v>0</v>
      </c>
      <c r="S1044" s="372"/>
      <c r="T1044" s="134"/>
      <c r="U1044" s="60"/>
      <c r="V1044" s="61"/>
      <c r="W1044" s="156"/>
      <c r="X1044" s="157"/>
      <c r="Z1044" s="64"/>
      <c r="AA1044" s="50">
        <f t="shared" si="40"/>
        <v>0</v>
      </c>
    </row>
    <row r="1045" spans="1:27" ht="23.25" hidden="1" x14ac:dyDescent="0.35">
      <c r="A1045" s="92"/>
      <c r="B1045" s="93"/>
      <c r="C1045" s="93"/>
      <c r="D1045" s="93"/>
      <c r="E1045" s="85"/>
      <c r="F1045" s="85"/>
      <c r="G1045" s="168"/>
      <c r="H1045" s="129" t="s">
        <v>1411</v>
      </c>
      <c r="I1045" s="124" t="s">
        <v>1414</v>
      </c>
      <c r="J1045" s="158"/>
      <c r="K1045" s="90"/>
      <c r="L1045" s="90"/>
      <c r="M1045" s="90"/>
      <c r="N1045" s="90"/>
      <c r="O1045" s="203"/>
      <c r="P1045" s="532"/>
      <c r="Q1045" s="159"/>
      <c r="R1045" s="609">
        <f t="shared" si="41"/>
        <v>0</v>
      </c>
      <c r="S1045" s="372"/>
      <c r="T1045" s="134"/>
      <c r="U1045" s="60"/>
      <c r="V1045" s="61"/>
      <c r="W1045" s="136"/>
      <c r="X1045" s="137"/>
      <c r="Z1045" s="64"/>
      <c r="AA1045" s="50">
        <f t="shared" si="40"/>
        <v>0</v>
      </c>
    </row>
    <row r="1046" spans="1:27" ht="23.25" hidden="1" x14ac:dyDescent="0.35">
      <c r="A1046" s="92"/>
      <c r="B1046" s="93"/>
      <c r="C1046" s="93"/>
      <c r="D1046" s="93"/>
      <c r="E1046" s="85"/>
      <c r="F1046" s="85"/>
      <c r="G1046" s="168"/>
      <c r="H1046" s="129" t="s">
        <v>1411</v>
      </c>
      <c r="I1046" s="124" t="s">
        <v>1415</v>
      </c>
      <c r="J1046" s="158"/>
      <c r="K1046" s="90"/>
      <c r="L1046" s="90"/>
      <c r="M1046" s="90"/>
      <c r="N1046" s="90"/>
      <c r="O1046" s="203"/>
      <c r="P1046" s="532"/>
      <c r="Q1046" s="159"/>
      <c r="R1046" s="609">
        <f t="shared" si="41"/>
        <v>0</v>
      </c>
      <c r="S1046" s="372"/>
      <c r="T1046" s="134"/>
      <c r="U1046" s="60"/>
      <c r="V1046" s="61"/>
      <c r="W1046" s="156"/>
      <c r="X1046" s="157"/>
      <c r="Z1046" s="64"/>
      <c r="AA1046" s="50">
        <f t="shared" si="40"/>
        <v>0</v>
      </c>
    </row>
    <row r="1047" spans="1:27" ht="23.25" hidden="1" x14ac:dyDescent="0.35">
      <c r="A1047" s="92"/>
      <c r="B1047" s="93"/>
      <c r="C1047" s="93"/>
      <c r="D1047" s="93"/>
      <c r="E1047" s="85"/>
      <c r="F1047" s="85"/>
      <c r="G1047" s="168"/>
      <c r="H1047" s="129" t="s">
        <v>1411</v>
      </c>
      <c r="I1047" s="124" t="s">
        <v>1416</v>
      </c>
      <c r="J1047" s="158"/>
      <c r="K1047" s="90"/>
      <c r="L1047" s="90"/>
      <c r="M1047" s="90"/>
      <c r="N1047" s="90"/>
      <c r="O1047" s="203"/>
      <c r="P1047" s="532"/>
      <c r="Q1047" s="159"/>
      <c r="R1047" s="609">
        <f t="shared" si="41"/>
        <v>0</v>
      </c>
      <c r="S1047" s="372"/>
      <c r="T1047" s="134"/>
      <c r="U1047" s="60"/>
      <c r="V1047" s="61"/>
      <c r="W1047" s="156"/>
      <c r="X1047" s="157"/>
      <c r="Z1047" s="64"/>
      <c r="AA1047" s="50">
        <f t="shared" si="40"/>
        <v>0</v>
      </c>
    </row>
    <row r="1048" spans="1:27" ht="23.25" hidden="1" x14ac:dyDescent="0.35">
      <c r="A1048" s="92"/>
      <c r="B1048" s="93"/>
      <c r="C1048" s="93"/>
      <c r="D1048" s="93"/>
      <c r="E1048" s="85"/>
      <c r="F1048" s="85"/>
      <c r="G1048" s="168"/>
      <c r="H1048" s="129" t="s">
        <v>1417</v>
      </c>
      <c r="I1048" s="124" t="s">
        <v>1418</v>
      </c>
      <c r="J1048" s="158"/>
      <c r="K1048" s="90"/>
      <c r="L1048" s="90"/>
      <c r="M1048" s="90"/>
      <c r="N1048" s="90"/>
      <c r="O1048" s="203"/>
      <c r="P1048" s="532"/>
      <c r="Q1048" s="159"/>
      <c r="R1048" s="609">
        <f t="shared" si="41"/>
        <v>0</v>
      </c>
      <c r="S1048" s="372"/>
      <c r="T1048" s="134"/>
      <c r="U1048" s="60"/>
      <c r="V1048" s="61"/>
      <c r="W1048" s="156"/>
      <c r="X1048" s="157"/>
      <c r="Z1048" s="64"/>
      <c r="AA1048" s="50">
        <f t="shared" si="40"/>
        <v>0</v>
      </c>
    </row>
    <row r="1049" spans="1:27" ht="23.25" hidden="1" x14ac:dyDescent="0.35">
      <c r="A1049" s="92"/>
      <c r="B1049" s="93"/>
      <c r="C1049" s="93"/>
      <c r="D1049" s="93"/>
      <c r="E1049" s="85"/>
      <c r="F1049" s="85"/>
      <c r="G1049" s="168"/>
      <c r="H1049" s="129" t="s">
        <v>1419</v>
      </c>
      <c r="I1049" s="124" t="s">
        <v>1420</v>
      </c>
      <c r="J1049" s="158"/>
      <c r="K1049" s="90"/>
      <c r="L1049" s="90"/>
      <c r="M1049" s="90"/>
      <c r="N1049" s="90"/>
      <c r="O1049" s="203"/>
      <c r="P1049" s="532"/>
      <c r="Q1049" s="159"/>
      <c r="R1049" s="609">
        <f t="shared" si="41"/>
        <v>0</v>
      </c>
      <c r="S1049" s="372"/>
      <c r="T1049" s="134"/>
      <c r="U1049" s="60"/>
      <c r="V1049" s="61"/>
      <c r="W1049" s="156"/>
      <c r="X1049" s="157"/>
      <c r="Z1049" s="64"/>
      <c r="AA1049" s="50">
        <f t="shared" si="40"/>
        <v>0</v>
      </c>
    </row>
    <row r="1050" spans="1:27" ht="12" hidden="1" customHeight="1" x14ac:dyDescent="0.35">
      <c r="A1050" s="92"/>
      <c r="B1050" s="93"/>
      <c r="C1050" s="93"/>
      <c r="D1050" s="93"/>
      <c r="E1050" s="85"/>
      <c r="F1050" s="85"/>
      <c r="G1050" s="366"/>
      <c r="H1050" s="367" t="s">
        <v>1417</v>
      </c>
      <c r="I1050" s="368" t="s">
        <v>1421</v>
      </c>
      <c r="J1050" s="158"/>
      <c r="K1050" s="90"/>
      <c r="L1050" s="90"/>
      <c r="M1050" s="90"/>
      <c r="N1050" s="90"/>
      <c r="O1050" s="203"/>
      <c r="P1050" s="532"/>
      <c r="Q1050" s="159"/>
      <c r="R1050" s="609">
        <f t="shared" si="41"/>
        <v>0</v>
      </c>
      <c r="S1050" s="372"/>
      <c r="T1050" s="134"/>
      <c r="U1050" s="60"/>
      <c r="V1050" s="61"/>
      <c r="W1050" s="156"/>
      <c r="X1050" s="157"/>
      <c r="Z1050" s="64"/>
      <c r="AA1050" s="50">
        <f t="shared" si="40"/>
        <v>0</v>
      </c>
    </row>
    <row r="1051" spans="1:27" ht="31.5" hidden="1" customHeight="1" x14ac:dyDescent="0.35">
      <c r="A1051" s="92">
        <v>2</v>
      </c>
      <c r="B1051" s="93">
        <v>0</v>
      </c>
      <c r="C1051" s="93">
        <v>4</v>
      </c>
      <c r="D1051" s="93">
        <v>4</v>
      </c>
      <c r="E1051" s="85" t="s">
        <v>419</v>
      </c>
      <c r="F1051" s="85"/>
      <c r="G1051" s="524" t="s">
        <v>1444</v>
      </c>
      <c r="H1051" s="370"/>
      <c r="I1051" s="370"/>
      <c r="J1051" s="158"/>
      <c r="K1051" s="90"/>
      <c r="L1051" s="90"/>
      <c r="M1051" s="90"/>
      <c r="N1051" s="90"/>
      <c r="O1051" s="203"/>
      <c r="P1051" s="532"/>
      <c r="Q1051" s="371">
        <v>0</v>
      </c>
      <c r="R1051" s="611">
        <f>Q1051</f>
        <v>0</v>
      </c>
      <c r="S1051" s="372"/>
      <c r="T1051" s="134"/>
      <c r="U1051" s="60"/>
      <c r="V1051" s="246"/>
      <c r="W1051" s="156"/>
      <c r="X1051" s="157"/>
      <c r="Z1051" s="64"/>
      <c r="AA1051" s="50">
        <f t="shared" si="40"/>
        <v>0</v>
      </c>
    </row>
    <row r="1052" spans="1:27" ht="23.25" hidden="1" x14ac:dyDescent="0.35">
      <c r="A1052" s="92"/>
      <c r="B1052" s="93"/>
      <c r="C1052" s="93"/>
      <c r="D1052" s="93"/>
      <c r="E1052" s="85"/>
      <c r="F1052" s="85"/>
      <c r="G1052" s="364"/>
      <c r="H1052" s="369">
        <v>39000000</v>
      </c>
      <c r="I1052" s="131" t="s">
        <v>1660</v>
      </c>
      <c r="J1052" s="158"/>
      <c r="K1052" s="90"/>
      <c r="L1052" s="90"/>
      <c r="M1052" s="90"/>
      <c r="N1052" s="90"/>
      <c r="O1052" s="141" t="s">
        <v>354</v>
      </c>
      <c r="P1052" s="532">
        <v>1</v>
      </c>
      <c r="Q1052" s="556"/>
      <c r="R1052" s="609"/>
      <c r="S1052" s="372"/>
      <c r="T1052" s="134"/>
      <c r="U1052" s="350"/>
      <c r="V1052" s="246"/>
      <c r="W1052" s="156"/>
      <c r="X1052" s="157"/>
      <c r="Z1052" s="64"/>
      <c r="AA1052" s="50"/>
    </row>
    <row r="1053" spans="1:27" s="48" customFormat="1" ht="23.25" hidden="1" x14ac:dyDescent="0.35">
      <c r="A1053" s="83">
        <v>2</v>
      </c>
      <c r="B1053" s="84">
        <v>0</v>
      </c>
      <c r="C1053" s="84">
        <v>4</v>
      </c>
      <c r="D1053" s="84">
        <v>4</v>
      </c>
      <c r="E1053" s="67" t="s">
        <v>48</v>
      </c>
      <c r="F1053" s="68"/>
      <c r="G1053" s="77" t="s">
        <v>1422</v>
      </c>
      <c r="H1053" s="205"/>
      <c r="I1053" s="152"/>
      <c r="J1053" s="153"/>
      <c r="K1053" s="70"/>
      <c r="L1053" s="70"/>
      <c r="M1053" s="70"/>
      <c r="N1053" s="70"/>
      <c r="O1053" s="199"/>
      <c r="P1053" s="591"/>
      <c r="Q1053" s="175">
        <f>SUM(Q1054:Q1070)</f>
        <v>0</v>
      </c>
      <c r="R1053" s="612">
        <f>SUM(R1054:R1070)</f>
        <v>0</v>
      </c>
      <c r="S1053" s="529"/>
      <c r="T1053" s="134"/>
      <c r="U1053" s="44"/>
      <c r="V1053" s="61"/>
      <c r="W1053" s="156"/>
      <c r="X1053" s="157"/>
      <c r="Z1053" s="49">
        <v>350000000</v>
      </c>
      <c r="AA1053" s="50">
        <f t="shared" si="40"/>
        <v>-350000000</v>
      </c>
    </row>
    <row r="1054" spans="1:27" s="48" customFormat="1" ht="23.25" hidden="1" x14ac:dyDescent="0.35">
      <c r="A1054" s="83"/>
      <c r="B1054" s="84"/>
      <c r="C1054" s="84"/>
      <c r="D1054" s="84"/>
      <c r="E1054" s="67"/>
      <c r="F1054" s="68"/>
      <c r="G1054" s="77"/>
      <c r="H1054" s="206">
        <v>43223300</v>
      </c>
      <c r="I1054" s="376" t="s">
        <v>1659</v>
      </c>
      <c r="J1054" s="207"/>
      <c r="K1054" s="208"/>
      <c r="L1054" s="208"/>
      <c r="M1054" s="208"/>
      <c r="N1054" s="208"/>
      <c r="O1054" s="209"/>
      <c r="P1054" s="591">
        <v>1</v>
      </c>
      <c r="Q1054" s="377"/>
      <c r="R1054" s="351"/>
      <c r="S1054" s="372"/>
      <c r="T1054" s="372"/>
      <c r="U1054" s="375"/>
      <c r="V1054" s="246"/>
      <c r="W1054" s="156"/>
      <c r="X1054" s="157"/>
      <c r="Z1054" s="49">
        <v>350000000</v>
      </c>
      <c r="AA1054" s="50">
        <f t="shared" si="40"/>
        <v>-350000000</v>
      </c>
    </row>
    <row r="1055" spans="1:27" ht="23.25" hidden="1" x14ac:dyDescent="0.35">
      <c r="A1055" s="92"/>
      <c r="B1055" s="93"/>
      <c r="C1055" s="93"/>
      <c r="D1055" s="93"/>
      <c r="E1055" s="85"/>
      <c r="F1055" s="115"/>
      <c r="G1055" s="116"/>
      <c r="H1055" s="129" t="s">
        <v>1423</v>
      </c>
      <c r="I1055" s="124" t="s">
        <v>1424</v>
      </c>
      <c r="J1055" s="158"/>
      <c r="K1055" s="90"/>
      <c r="L1055" s="90"/>
      <c r="M1055" s="90"/>
      <c r="N1055" s="90"/>
      <c r="O1055" s="196"/>
      <c r="P1055" s="532"/>
      <c r="Q1055" s="159"/>
      <c r="R1055" s="609"/>
      <c r="S1055" s="372"/>
      <c r="T1055" s="134"/>
      <c r="U1055" s="112"/>
      <c r="V1055" s="61"/>
      <c r="W1055" s="136"/>
      <c r="X1055" s="137"/>
      <c r="Z1055" s="64"/>
      <c r="AA1055" s="50">
        <f t="shared" si="40"/>
        <v>0</v>
      </c>
    </row>
    <row r="1056" spans="1:27" ht="23.25" hidden="1" x14ac:dyDescent="0.35">
      <c r="A1056" s="92"/>
      <c r="B1056" s="93"/>
      <c r="C1056" s="93"/>
      <c r="D1056" s="93"/>
      <c r="E1056" s="85"/>
      <c r="F1056" s="115"/>
      <c r="G1056" s="116"/>
      <c r="H1056" s="165" t="s">
        <v>1425</v>
      </c>
      <c r="I1056" s="124" t="s">
        <v>1426</v>
      </c>
      <c r="J1056" s="158"/>
      <c r="K1056" s="90"/>
      <c r="L1056" s="90"/>
      <c r="M1056" s="90"/>
      <c r="N1056" s="90"/>
      <c r="O1056" s="196"/>
      <c r="P1056" s="532"/>
      <c r="Q1056" s="159"/>
      <c r="R1056" s="609"/>
      <c r="S1056" s="372"/>
      <c r="T1056" s="134"/>
      <c r="U1056" s="60"/>
      <c r="V1056" s="61"/>
      <c r="W1056" s="156"/>
      <c r="X1056" s="157"/>
      <c r="Z1056" s="64"/>
      <c r="AA1056" s="50">
        <f t="shared" si="40"/>
        <v>0</v>
      </c>
    </row>
    <row r="1057" spans="1:27" ht="23.25" hidden="1" x14ac:dyDescent="0.35">
      <c r="A1057" s="92"/>
      <c r="B1057" s="93"/>
      <c r="C1057" s="93"/>
      <c r="D1057" s="93"/>
      <c r="E1057" s="85"/>
      <c r="F1057" s="115"/>
      <c r="G1057" s="116"/>
      <c r="H1057" s="165" t="s">
        <v>1425</v>
      </c>
      <c r="I1057" s="124" t="s">
        <v>1427</v>
      </c>
      <c r="J1057" s="158"/>
      <c r="K1057" s="90"/>
      <c r="L1057" s="90"/>
      <c r="M1057" s="90"/>
      <c r="N1057" s="90"/>
      <c r="O1057" s="196"/>
      <c r="P1057" s="532"/>
      <c r="Q1057" s="159"/>
      <c r="R1057" s="609"/>
      <c r="S1057" s="372"/>
      <c r="T1057" s="134"/>
      <c r="U1057" s="60"/>
      <c r="V1057" s="61"/>
      <c r="W1057" s="136"/>
      <c r="X1057" s="137"/>
      <c r="Z1057" s="64"/>
      <c r="AA1057" s="50">
        <f t="shared" si="40"/>
        <v>0</v>
      </c>
    </row>
    <row r="1058" spans="1:27" ht="23.25" hidden="1" x14ac:dyDescent="0.35">
      <c r="A1058" s="92"/>
      <c r="B1058" s="93"/>
      <c r="C1058" s="93"/>
      <c r="D1058" s="93"/>
      <c r="E1058" s="85"/>
      <c r="F1058" s="115"/>
      <c r="G1058" s="116"/>
      <c r="H1058" s="129" t="s">
        <v>802</v>
      </c>
      <c r="I1058" s="124" t="s">
        <v>1428</v>
      </c>
      <c r="J1058" s="158"/>
      <c r="K1058" s="90"/>
      <c r="L1058" s="90"/>
      <c r="M1058" s="90"/>
      <c r="N1058" s="90"/>
      <c r="O1058" s="196"/>
      <c r="P1058" s="532"/>
      <c r="Q1058" s="159"/>
      <c r="R1058" s="609"/>
      <c r="S1058" s="372"/>
      <c r="T1058" s="134"/>
      <c r="U1058" s="60"/>
      <c r="V1058" s="61"/>
      <c r="W1058" s="156"/>
      <c r="X1058" s="157"/>
      <c r="Z1058" s="64"/>
      <c r="AA1058" s="50">
        <f t="shared" si="40"/>
        <v>0</v>
      </c>
    </row>
    <row r="1059" spans="1:27" ht="23.25" hidden="1" x14ac:dyDescent="0.35">
      <c r="A1059" s="92"/>
      <c r="B1059" s="93"/>
      <c r="C1059" s="93"/>
      <c r="D1059" s="93"/>
      <c r="E1059" s="85"/>
      <c r="F1059" s="115"/>
      <c r="G1059" s="116"/>
      <c r="H1059" s="129" t="s">
        <v>1429</v>
      </c>
      <c r="I1059" s="124" t="s">
        <v>1430</v>
      </c>
      <c r="J1059" s="158"/>
      <c r="K1059" s="90"/>
      <c r="L1059" s="90"/>
      <c r="M1059" s="90"/>
      <c r="N1059" s="90"/>
      <c r="O1059" s="196"/>
      <c r="P1059" s="532"/>
      <c r="Q1059" s="159"/>
      <c r="R1059" s="609"/>
      <c r="S1059" s="372"/>
      <c r="T1059" s="134"/>
      <c r="U1059" s="60"/>
      <c r="V1059" s="61"/>
      <c r="W1059" s="136"/>
      <c r="X1059" s="137"/>
      <c r="Z1059" s="64"/>
      <c r="AA1059" s="50">
        <f t="shared" si="40"/>
        <v>0</v>
      </c>
    </row>
    <row r="1060" spans="1:27" ht="23.25" hidden="1" x14ac:dyDescent="0.35">
      <c r="A1060" s="92"/>
      <c r="B1060" s="93"/>
      <c r="C1060" s="93"/>
      <c r="D1060" s="93"/>
      <c r="E1060" s="85"/>
      <c r="F1060" s="115"/>
      <c r="G1060" s="116"/>
      <c r="H1060" s="129" t="s">
        <v>1429</v>
      </c>
      <c r="I1060" s="124" t="s">
        <v>1431</v>
      </c>
      <c r="J1060" s="158"/>
      <c r="K1060" s="90"/>
      <c r="L1060" s="90"/>
      <c r="M1060" s="90"/>
      <c r="N1060" s="90"/>
      <c r="O1060" s="196"/>
      <c r="P1060" s="532"/>
      <c r="Q1060" s="159"/>
      <c r="R1060" s="609"/>
      <c r="S1060" s="372"/>
      <c r="T1060" s="134"/>
      <c r="U1060" s="60"/>
      <c r="V1060" s="61"/>
      <c r="W1060" s="156"/>
      <c r="X1060" s="157"/>
      <c r="Z1060" s="64"/>
      <c r="AA1060" s="50">
        <f t="shared" si="40"/>
        <v>0</v>
      </c>
    </row>
    <row r="1061" spans="1:27" ht="23.25" hidden="1" x14ac:dyDescent="0.35">
      <c r="A1061" s="92"/>
      <c r="B1061" s="93"/>
      <c r="C1061" s="93"/>
      <c r="D1061" s="93"/>
      <c r="E1061" s="85"/>
      <c r="F1061" s="115"/>
      <c r="G1061" s="116"/>
      <c r="H1061" s="129" t="s">
        <v>1429</v>
      </c>
      <c r="I1061" s="124" t="s">
        <v>1432</v>
      </c>
      <c r="J1061" s="158"/>
      <c r="K1061" s="90"/>
      <c r="L1061" s="90"/>
      <c r="M1061" s="90"/>
      <c r="N1061" s="90"/>
      <c r="O1061" s="196"/>
      <c r="P1061" s="532"/>
      <c r="Q1061" s="159"/>
      <c r="R1061" s="609"/>
      <c r="S1061" s="372"/>
      <c r="T1061" s="134"/>
      <c r="U1061" s="60"/>
      <c r="V1061" s="61"/>
      <c r="W1061" s="156"/>
      <c r="X1061" s="157"/>
      <c r="Z1061" s="64"/>
      <c r="AA1061" s="50">
        <f t="shared" si="40"/>
        <v>0</v>
      </c>
    </row>
    <row r="1062" spans="1:27" ht="23.25" hidden="1" x14ac:dyDescent="0.35">
      <c r="A1062" s="92"/>
      <c r="B1062" s="93"/>
      <c r="C1062" s="93"/>
      <c r="D1062" s="93"/>
      <c r="E1062" s="85"/>
      <c r="F1062" s="115"/>
      <c r="G1062" s="116"/>
      <c r="H1062" s="129" t="s">
        <v>1429</v>
      </c>
      <c r="I1062" s="124" t="s">
        <v>1433</v>
      </c>
      <c r="J1062" s="158"/>
      <c r="K1062" s="90"/>
      <c r="L1062" s="90"/>
      <c r="M1062" s="90"/>
      <c r="N1062" s="90"/>
      <c r="O1062" s="196"/>
      <c r="P1062" s="532"/>
      <c r="Q1062" s="159"/>
      <c r="R1062" s="609"/>
      <c r="S1062" s="372"/>
      <c r="T1062" s="134"/>
      <c r="U1062" s="60"/>
      <c r="V1062" s="61"/>
      <c r="W1062" s="156"/>
      <c r="X1062" s="157"/>
      <c r="Z1062" s="64"/>
      <c r="AA1062" s="50">
        <f t="shared" si="40"/>
        <v>0</v>
      </c>
    </row>
    <row r="1063" spans="1:27" ht="23.25" hidden="1" x14ac:dyDescent="0.35">
      <c r="A1063" s="92"/>
      <c r="B1063" s="93"/>
      <c r="C1063" s="93"/>
      <c r="D1063" s="93"/>
      <c r="E1063" s="85"/>
      <c r="F1063" s="115"/>
      <c r="G1063" s="116"/>
      <c r="H1063" s="129" t="s">
        <v>1429</v>
      </c>
      <c r="I1063" s="124" t="s">
        <v>1434</v>
      </c>
      <c r="J1063" s="158"/>
      <c r="K1063" s="90"/>
      <c r="L1063" s="90"/>
      <c r="M1063" s="90"/>
      <c r="N1063" s="90"/>
      <c r="O1063" s="196"/>
      <c r="P1063" s="532"/>
      <c r="Q1063" s="159"/>
      <c r="R1063" s="609"/>
      <c r="S1063" s="372"/>
      <c r="T1063" s="134"/>
      <c r="U1063" s="60"/>
      <c r="V1063" s="61"/>
      <c r="W1063" s="156"/>
      <c r="X1063" s="157"/>
      <c r="Z1063" s="64"/>
      <c r="AA1063" s="50">
        <f t="shared" si="40"/>
        <v>0</v>
      </c>
    </row>
    <row r="1064" spans="1:27" ht="23.25" hidden="1" x14ac:dyDescent="0.35">
      <c r="A1064" s="92"/>
      <c r="B1064" s="93"/>
      <c r="C1064" s="93"/>
      <c r="D1064" s="93"/>
      <c r="E1064" s="85"/>
      <c r="F1064" s="115"/>
      <c r="G1064" s="116"/>
      <c r="H1064" s="165" t="s">
        <v>715</v>
      </c>
      <c r="I1064" s="124" t="s">
        <v>1435</v>
      </c>
      <c r="J1064" s="158"/>
      <c r="K1064" s="90"/>
      <c r="L1064" s="90"/>
      <c r="M1064" s="90"/>
      <c r="N1064" s="90"/>
      <c r="O1064" s="196"/>
      <c r="P1064" s="532"/>
      <c r="Q1064" s="159"/>
      <c r="R1064" s="609"/>
      <c r="S1064" s="372"/>
      <c r="T1064" s="134"/>
      <c r="U1064" s="60"/>
      <c r="V1064" s="61"/>
      <c r="W1064" s="156"/>
      <c r="X1064" s="157"/>
      <c r="Z1064" s="64"/>
      <c r="AA1064" s="50">
        <f t="shared" si="40"/>
        <v>0</v>
      </c>
    </row>
    <row r="1065" spans="1:27" ht="23.25" hidden="1" x14ac:dyDescent="0.35">
      <c r="A1065" s="92"/>
      <c r="B1065" s="93"/>
      <c r="C1065" s="93"/>
      <c r="D1065" s="93"/>
      <c r="E1065" s="85"/>
      <c r="F1065" s="115"/>
      <c r="G1065" s="116"/>
      <c r="H1065" s="165" t="s">
        <v>1323</v>
      </c>
      <c r="I1065" s="124" t="s">
        <v>1436</v>
      </c>
      <c r="J1065" s="158"/>
      <c r="K1065" s="90"/>
      <c r="L1065" s="90"/>
      <c r="M1065" s="90"/>
      <c r="N1065" s="90"/>
      <c r="O1065" s="196"/>
      <c r="P1065" s="532"/>
      <c r="Q1065" s="159"/>
      <c r="R1065" s="609"/>
      <c r="S1065" s="372"/>
      <c r="T1065" s="134"/>
      <c r="U1065" s="60"/>
      <c r="V1065" s="61"/>
      <c r="W1065" s="156"/>
      <c r="X1065" s="157"/>
      <c r="Z1065" s="64"/>
      <c r="AA1065" s="50">
        <f t="shared" si="40"/>
        <v>0</v>
      </c>
    </row>
    <row r="1066" spans="1:27" ht="23.25" hidden="1" x14ac:dyDescent="0.35">
      <c r="A1066" s="92"/>
      <c r="B1066" s="93"/>
      <c r="C1066" s="93"/>
      <c r="D1066" s="93"/>
      <c r="E1066" s="85"/>
      <c r="F1066" s="115"/>
      <c r="G1066" s="116"/>
      <c r="H1066" s="165" t="s">
        <v>715</v>
      </c>
      <c r="I1066" s="124" t="s">
        <v>1437</v>
      </c>
      <c r="J1066" s="158"/>
      <c r="K1066" s="90"/>
      <c r="L1066" s="90"/>
      <c r="M1066" s="90"/>
      <c r="N1066" s="90"/>
      <c r="O1066" s="196"/>
      <c r="P1066" s="532"/>
      <c r="Q1066" s="159"/>
      <c r="R1066" s="609"/>
      <c r="S1066" s="372"/>
      <c r="T1066" s="134"/>
      <c r="U1066" s="60"/>
      <c r="V1066" s="61"/>
      <c r="W1066" s="156"/>
      <c r="X1066" s="157"/>
      <c r="Z1066" s="64"/>
      <c r="AA1066" s="50">
        <f t="shared" si="40"/>
        <v>0</v>
      </c>
    </row>
    <row r="1067" spans="1:27" ht="23.25" hidden="1" x14ac:dyDescent="0.35">
      <c r="A1067" s="92"/>
      <c r="B1067" s="93"/>
      <c r="C1067" s="93"/>
      <c r="D1067" s="93"/>
      <c r="E1067" s="85"/>
      <c r="F1067" s="115"/>
      <c r="G1067" s="116"/>
      <c r="H1067" s="165" t="s">
        <v>715</v>
      </c>
      <c r="I1067" s="124" t="s">
        <v>1438</v>
      </c>
      <c r="J1067" s="158"/>
      <c r="K1067" s="90"/>
      <c r="L1067" s="90"/>
      <c r="M1067" s="90"/>
      <c r="N1067" s="90"/>
      <c r="O1067" s="196"/>
      <c r="P1067" s="532"/>
      <c r="Q1067" s="159"/>
      <c r="R1067" s="609"/>
      <c r="S1067" s="372"/>
      <c r="T1067" s="134"/>
      <c r="U1067" s="60"/>
      <c r="V1067" s="61"/>
      <c r="W1067" s="136"/>
      <c r="X1067" s="137"/>
      <c r="Z1067" s="64"/>
      <c r="AA1067" s="50">
        <f t="shared" si="40"/>
        <v>0</v>
      </c>
    </row>
    <row r="1068" spans="1:27" ht="23.25" hidden="1" x14ac:dyDescent="0.35">
      <c r="A1068" s="92"/>
      <c r="B1068" s="93"/>
      <c r="C1068" s="93"/>
      <c r="D1068" s="93"/>
      <c r="E1068" s="85"/>
      <c r="F1068" s="115"/>
      <c r="G1068" s="116"/>
      <c r="H1068" s="129" t="s">
        <v>1439</v>
      </c>
      <c r="I1068" s="124" t="s">
        <v>1440</v>
      </c>
      <c r="J1068" s="158"/>
      <c r="K1068" s="90"/>
      <c r="L1068" s="90"/>
      <c r="M1068" s="90"/>
      <c r="N1068" s="90"/>
      <c r="O1068" s="196"/>
      <c r="P1068" s="532"/>
      <c r="Q1068" s="159"/>
      <c r="R1068" s="609"/>
      <c r="S1068" s="372"/>
      <c r="T1068" s="134"/>
      <c r="U1068" s="60"/>
      <c r="V1068" s="61"/>
      <c r="W1068" s="156"/>
      <c r="X1068" s="157"/>
      <c r="Z1068" s="64"/>
      <c r="AA1068" s="50">
        <f t="shared" si="40"/>
        <v>0</v>
      </c>
    </row>
    <row r="1069" spans="1:27" ht="23.25" hidden="1" x14ac:dyDescent="0.35">
      <c r="A1069" s="92"/>
      <c r="B1069" s="93"/>
      <c r="C1069" s="93"/>
      <c r="D1069" s="93"/>
      <c r="E1069" s="85"/>
      <c r="F1069" s="115"/>
      <c r="G1069" s="116"/>
      <c r="H1069" s="129" t="s">
        <v>1441</v>
      </c>
      <c r="I1069" s="124" t="s">
        <v>1442</v>
      </c>
      <c r="J1069" s="158"/>
      <c r="K1069" s="90"/>
      <c r="L1069" s="90"/>
      <c r="M1069" s="90"/>
      <c r="N1069" s="90"/>
      <c r="O1069" s="196"/>
      <c r="P1069" s="532"/>
      <c r="Q1069" s="159"/>
      <c r="R1069" s="609"/>
      <c r="S1069" s="372"/>
      <c r="T1069" s="134"/>
      <c r="U1069" s="60"/>
      <c r="V1069" s="61"/>
      <c r="W1069" s="136"/>
      <c r="X1069" s="137"/>
      <c r="Z1069" s="64"/>
      <c r="AA1069" s="50">
        <f t="shared" si="40"/>
        <v>0</v>
      </c>
    </row>
    <row r="1070" spans="1:27" ht="25.5" hidden="1" customHeight="1" x14ac:dyDescent="0.35">
      <c r="A1070" s="92"/>
      <c r="B1070" s="93"/>
      <c r="C1070" s="93"/>
      <c r="D1070" s="93"/>
      <c r="E1070" s="85"/>
      <c r="F1070" s="115"/>
      <c r="G1070" s="116"/>
      <c r="H1070" s="129" t="s">
        <v>1441</v>
      </c>
      <c r="I1070" s="124" t="s">
        <v>1443</v>
      </c>
      <c r="J1070" s="158"/>
      <c r="K1070" s="90"/>
      <c r="L1070" s="90"/>
      <c r="M1070" s="90"/>
      <c r="N1070" s="90"/>
      <c r="O1070" s="196"/>
      <c r="P1070" s="532"/>
      <c r="Q1070" s="159"/>
      <c r="R1070" s="609"/>
      <c r="S1070" s="372"/>
      <c r="T1070" s="134"/>
      <c r="U1070" s="60"/>
      <c r="V1070" s="61"/>
      <c r="W1070" s="156"/>
      <c r="X1070" s="157"/>
      <c r="Z1070" s="64"/>
      <c r="AA1070" s="50">
        <f t="shared" si="40"/>
        <v>0</v>
      </c>
    </row>
    <row r="1071" spans="1:27" s="48" customFormat="1" ht="19.5" hidden="1" customHeight="1" x14ac:dyDescent="0.35">
      <c r="A1071" s="83">
        <v>2</v>
      </c>
      <c r="B1071" s="84">
        <v>0</v>
      </c>
      <c r="C1071" s="84">
        <v>4</v>
      </c>
      <c r="D1071" s="84">
        <v>4</v>
      </c>
      <c r="E1071" s="67" t="s">
        <v>419</v>
      </c>
      <c r="F1071" s="68"/>
      <c r="G1071" s="634" t="s">
        <v>1444</v>
      </c>
      <c r="H1071" s="635"/>
      <c r="I1071" s="636"/>
      <c r="J1071" s="153"/>
      <c r="K1071" s="70"/>
      <c r="L1071" s="70"/>
      <c r="M1071" s="70"/>
      <c r="N1071" s="70"/>
      <c r="O1071" s="196"/>
      <c r="P1071" s="593"/>
      <c r="Q1071" s="175">
        <f>SUM(Q1072:Q1083)</f>
        <v>0</v>
      </c>
      <c r="R1071" s="210">
        <f>SUM(R1072:R1083)</f>
        <v>0</v>
      </c>
      <c r="S1071" s="372"/>
      <c r="T1071" s="134"/>
      <c r="U1071" s="60"/>
      <c r="V1071" s="61"/>
      <c r="W1071" s="156"/>
      <c r="X1071" s="157"/>
      <c r="Z1071" s="49">
        <v>0</v>
      </c>
      <c r="AA1071" s="50">
        <f t="shared" si="40"/>
        <v>0</v>
      </c>
    </row>
    <row r="1072" spans="1:27" s="48" customFormat="1" ht="25.5" hidden="1" customHeight="1" x14ac:dyDescent="0.35">
      <c r="A1072" s="83"/>
      <c r="B1072" s="84"/>
      <c r="C1072" s="84"/>
      <c r="D1072" s="84"/>
      <c r="E1072" s="67"/>
      <c r="F1072" s="67"/>
      <c r="G1072" s="82"/>
      <c r="H1072" s="211"/>
      <c r="I1072" s="212"/>
      <c r="J1072" s="213" t="s">
        <v>1445</v>
      </c>
      <c r="K1072" s="70"/>
      <c r="L1072" s="70"/>
      <c r="M1072" s="70"/>
      <c r="N1072" s="70"/>
      <c r="O1072" s="196"/>
      <c r="P1072" s="591"/>
      <c r="Q1072" s="159">
        <v>0</v>
      </c>
      <c r="R1072" s="609">
        <f t="shared" ref="R1072" si="42">+N1072+Q1072-L1072</f>
        <v>0</v>
      </c>
      <c r="S1072" s="372"/>
      <c r="T1072" s="134"/>
      <c r="U1072" s="135"/>
      <c r="V1072" s="61"/>
      <c r="W1072" s="214"/>
      <c r="X1072" s="215"/>
      <c r="Z1072" s="49">
        <v>0</v>
      </c>
      <c r="AA1072" s="50">
        <f t="shared" si="40"/>
        <v>0</v>
      </c>
    </row>
    <row r="1073" spans="1:27" s="48" customFormat="1" ht="23.25" hidden="1" x14ac:dyDescent="0.35">
      <c r="A1073" s="83"/>
      <c r="B1073" s="84"/>
      <c r="C1073" s="84"/>
      <c r="D1073" s="84"/>
      <c r="E1073" s="67"/>
      <c r="F1073" s="67"/>
      <c r="G1073" s="82"/>
      <c r="H1073" s="200"/>
      <c r="I1073" s="212"/>
      <c r="J1073" s="213"/>
      <c r="K1073" s="216"/>
      <c r="L1073" s="216"/>
      <c r="M1073" s="216"/>
      <c r="N1073" s="216"/>
      <c r="O1073" s="217"/>
      <c r="P1073" s="594"/>
      <c r="Q1073" s="216"/>
      <c r="R1073" s="613"/>
      <c r="S1073" s="372"/>
      <c r="T1073" s="134"/>
      <c r="U1073" s="60"/>
      <c r="V1073" s="61"/>
      <c r="W1073" s="156"/>
      <c r="X1073" s="157"/>
      <c r="Z1073" s="49"/>
      <c r="AA1073" s="50">
        <f t="shared" si="40"/>
        <v>0</v>
      </c>
    </row>
    <row r="1074" spans="1:27" s="48" customFormat="1" ht="23.25" hidden="1" x14ac:dyDescent="0.35">
      <c r="A1074" s="83"/>
      <c r="B1074" s="84"/>
      <c r="C1074" s="84"/>
      <c r="D1074" s="84"/>
      <c r="E1074" s="67"/>
      <c r="F1074" s="67"/>
      <c r="G1074" s="82"/>
      <c r="H1074" s="200"/>
      <c r="I1074" s="212"/>
      <c r="J1074" s="213"/>
      <c r="K1074" s="70"/>
      <c r="L1074" s="70"/>
      <c r="M1074" s="70"/>
      <c r="N1074" s="70"/>
      <c r="O1074" s="196"/>
      <c r="P1074" s="591"/>
      <c r="Q1074" s="70"/>
      <c r="R1074" s="613"/>
      <c r="S1074" s="372"/>
      <c r="T1074" s="134"/>
      <c r="U1074" s="60"/>
      <c r="V1074" s="61"/>
      <c r="W1074" s="156"/>
      <c r="X1074" s="157"/>
      <c r="Z1074" s="49"/>
      <c r="AA1074" s="50">
        <f t="shared" si="40"/>
        <v>0</v>
      </c>
    </row>
    <row r="1075" spans="1:27" s="48" customFormat="1" ht="23.25" hidden="1" x14ac:dyDescent="0.35">
      <c r="A1075" s="83"/>
      <c r="B1075" s="84"/>
      <c r="C1075" s="84"/>
      <c r="D1075" s="84"/>
      <c r="E1075" s="67"/>
      <c r="F1075" s="67"/>
      <c r="G1075" s="82"/>
      <c r="H1075" s="200"/>
      <c r="I1075" s="212"/>
      <c r="J1075" s="213"/>
      <c r="K1075" s="70"/>
      <c r="L1075" s="70"/>
      <c r="M1075" s="70"/>
      <c r="N1075" s="70"/>
      <c r="O1075" s="196"/>
      <c r="P1075" s="591"/>
      <c r="Q1075" s="70"/>
      <c r="R1075" s="613"/>
      <c r="S1075" s="372"/>
      <c r="T1075" s="134"/>
      <c r="U1075" s="60"/>
      <c r="V1075" s="61"/>
      <c r="W1075" s="156"/>
      <c r="X1075" s="157"/>
      <c r="Z1075" s="49"/>
      <c r="AA1075" s="50">
        <f t="shared" si="40"/>
        <v>0</v>
      </c>
    </row>
    <row r="1076" spans="1:27" s="48" customFormat="1" ht="23.25" hidden="1" x14ac:dyDescent="0.35">
      <c r="A1076" s="83"/>
      <c r="B1076" s="84"/>
      <c r="C1076" s="84"/>
      <c r="D1076" s="84"/>
      <c r="E1076" s="67"/>
      <c r="F1076" s="67"/>
      <c r="G1076" s="82"/>
      <c r="H1076" s="200"/>
      <c r="I1076" s="212"/>
      <c r="J1076" s="213"/>
      <c r="K1076" s="70"/>
      <c r="L1076" s="70"/>
      <c r="M1076" s="70"/>
      <c r="N1076" s="70"/>
      <c r="O1076" s="196"/>
      <c r="P1076" s="591"/>
      <c r="Q1076" s="70"/>
      <c r="R1076" s="613"/>
      <c r="S1076" s="372"/>
      <c r="T1076" s="134"/>
      <c r="U1076" s="60"/>
      <c r="V1076" s="61"/>
      <c r="W1076" s="156"/>
      <c r="X1076" s="157"/>
      <c r="Z1076" s="49"/>
      <c r="AA1076" s="50">
        <f t="shared" si="40"/>
        <v>0</v>
      </c>
    </row>
    <row r="1077" spans="1:27" s="48" customFormat="1" ht="23.25" hidden="1" x14ac:dyDescent="0.35">
      <c r="A1077" s="83"/>
      <c r="B1077" s="84"/>
      <c r="C1077" s="84"/>
      <c r="D1077" s="84"/>
      <c r="E1077" s="67"/>
      <c r="F1077" s="67"/>
      <c r="G1077" s="82"/>
      <c r="H1077" s="200"/>
      <c r="I1077" s="212"/>
      <c r="J1077" s="213"/>
      <c r="K1077" s="70"/>
      <c r="L1077" s="70"/>
      <c r="M1077" s="70"/>
      <c r="N1077" s="70"/>
      <c r="O1077" s="196"/>
      <c r="P1077" s="591"/>
      <c r="Q1077" s="70"/>
      <c r="R1077" s="613"/>
      <c r="S1077" s="372"/>
      <c r="T1077" s="134"/>
      <c r="U1077" s="60"/>
      <c r="V1077" s="61"/>
      <c r="W1077" s="156"/>
      <c r="X1077" s="157"/>
      <c r="Z1077" s="49"/>
      <c r="AA1077" s="50">
        <f t="shared" si="40"/>
        <v>0</v>
      </c>
    </row>
    <row r="1078" spans="1:27" s="48" customFormat="1" ht="23.25" hidden="1" x14ac:dyDescent="0.35">
      <c r="A1078" s="83"/>
      <c r="B1078" s="84"/>
      <c r="C1078" s="84"/>
      <c r="D1078" s="84"/>
      <c r="E1078" s="67"/>
      <c r="F1078" s="67"/>
      <c r="G1078" s="82"/>
      <c r="H1078" s="200"/>
      <c r="I1078" s="212"/>
      <c r="J1078" s="213"/>
      <c r="K1078" s="70"/>
      <c r="L1078" s="70"/>
      <c r="M1078" s="70"/>
      <c r="N1078" s="70"/>
      <c r="O1078" s="196"/>
      <c r="P1078" s="591"/>
      <c r="Q1078" s="70"/>
      <c r="R1078" s="613"/>
      <c r="S1078" s="372"/>
      <c r="T1078" s="134"/>
      <c r="U1078" s="60"/>
      <c r="V1078" s="61"/>
      <c r="W1078" s="156"/>
      <c r="X1078" s="157"/>
      <c r="Z1078" s="49"/>
      <c r="AA1078" s="50">
        <f t="shared" si="40"/>
        <v>0</v>
      </c>
    </row>
    <row r="1079" spans="1:27" s="48" customFormat="1" ht="23.25" hidden="1" x14ac:dyDescent="0.35">
      <c r="A1079" s="83"/>
      <c r="B1079" s="84"/>
      <c r="C1079" s="84"/>
      <c r="D1079" s="84"/>
      <c r="E1079" s="67"/>
      <c r="F1079" s="67"/>
      <c r="G1079" s="82"/>
      <c r="H1079" s="200"/>
      <c r="I1079" s="212"/>
      <c r="J1079" s="213"/>
      <c r="K1079" s="70"/>
      <c r="L1079" s="70"/>
      <c r="M1079" s="70"/>
      <c r="N1079" s="70"/>
      <c r="O1079" s="196"/>
      <c r="P1079" s="591"/>
      <c r="Q1079" s="70"/>
      <c r="R1079" s="613"/>
      <c r="S1079" s="372"/>
      <c r="T1079" s="134"/>
      <c r="U1079" s="60"/>
      <c r="V1079" s="61"/>
      <c r="W1079" s="156"/>
      <c r="X1079" s="157"/>
      <c r="Z1079" s="49"/>
      <c r="AA1079" s="50">
        <f t="shared" si="40"/>
        <v>0</v>
      </c>
    </row>
    <row r="1080" spans="1:27" s="48" customFormat="1" ht="23.25" hidden="1" x14ac:dyDescent="0.35">
      <c r="A1080" s="83"/>
      <c r="B1080" s="84"/>
      <c r="C1080" s="84"/>
      <c r="D1080" s="84"/>
      <c r="E1080" s="67"/>
      <c r="F1080" s="67"/>
      <c r="G1080" s="82"/>
      <c r="H1080" s="200"/>
      <c r="I1080" s="212"/>
      <c r="J1080" s="213"/>
      <c r="K1080" s="70"/>
      <c r="L1080" s="70"/>
      <c r="M1080" s="70"/>
      <c r="N1080" s="70"/>
      <c r="O1080" s="196"/>
      <c r="P1080" s="591"/>
      <c r="Q1080" s="70"/>
      <c r="R1080" s="613"/>
      <c r="S1080" s="372"/>
      <c r="T1080" s="134"/>
      <c r="U1080" s="60"/>
      <c r="V1080" s="61"/>
      <c r="W1080" s="156"/>
      <c r="X1080" s="157"/>
      <c r="Z1080" s="49"/>
      <c r="AA1080" s="50">
        <f t="shared" si="40"/>
        <v>0</v>
      </c>
    </row>
    <row r="1081" spans="1:27" s="48" customFormat="1" ht="23.25" hidden="1" x14ac:dyDescent="0.35">
      <c r="A1081" s="83"/>
      <c r="B1081" s="84"/>
      <c r="C1081" s="84"/>
      <c r="D1081" s="84"/>
      <c r="E1081" s="67"/>
      <c r="F1081" s="67"/>
      <c r="G1081" s="82"/>
      <c r="H1081" s="200"/>
      <c r="I1081" s="212"/>
      <c r="J1081" s="213"/>
      <c r="K1081" s="70"/>
      <c r="L1081" s="70"/>
      <c r="M1081" s="70"/>
      <c r="N1081" s="70"/>
      <c r="O1081" s="196"/>
      <c r="P1081" s="591"/>
      <c r="Q1081" s="70"/>
      <c r="R1081" s="613"/>
      <c r="S1081" s="372"/>
      <c r="T1081" s="134"/>
      <c r="U1081" s="60"/>
      <c r="V1081" s="61"/>
      <c r="W1081" s="156"/>
      <c r="X1081" s="157"/>
      <c r="Z1081" s="49"/>
      <c r="AA1081" s="50">
        <f t="shared" si="40"/>
        <v>0</v>
      </c>
    </row>
    <row r="1082" spans="1:27" s="48" customFormat="1" ht="23.25" hidden="1" x14ac:dyDescent="0.35">
      <c r="A1082" s="83"/>
      <c r="B1082" s="84"/>
      <c r="C1082" s="84"/>
      <c r="D1082" s="84"/>
      <c r="E1082" s="67"/>
      <c r="F1082" s="67"/>
      <c r="G1082" s="82"/>
      <c r="H1082" s="200"/>
      <c r="I1082" s="212"/>
      <c r="J1082" s="213"/>
      <c r="K1082" s="70"/>
      <c r="L1082" s="70"/>
      <c r="M1082" s="70"/>
      <c r="N1082" s="70"/>
      <c r="O1082" s="196"/>
      <c r="P1082" s="591"/>
      <c r="Q1082" s="70"/>
      <c r="R1082" s="613"/>
      <c r="S1082" s="372"/>
      <c r="T1082" s="134"/>
      <c r="U1082" s="60"/>
      <c r="V1082" s="61"/>
      <c r="W1082" s="156"/>
      <c r="X1082" s="157"/>
      <c r="Z1082" s="49"/>
      <c r="AA1082" s="50">
        <f t="shared" si="40"/>
        <v>0</v>
      </c>
    </row>
    <row r="1083" spans="1:27" s="48" customFormat="1" ht="23.25" hidden="1" x14ac:dyDescent="0.35">
      <c r="A1083" s="83"/>
      <c r="B1083" s="84"/>
      <c r="C1083" s="84"/>
      <c r="D1083" s="84"/>
      <c r="E1083" s="67"/>
      <c r="F1083" s="67"/>
      <c r="G1083" s="82"/>
      <c r="H1083" s="200"/>
      <c r="I1083" s="212"/>
      <c r="J1083" s="213"/>
      <c r="K1083" s="70"/>
      <c r="L1083" s="70"/>
      <c r="M1083" s="70"/>
      <c r="N1083" s="70"/>
      <c r="O1083" s="196"/>
      <c r="P1083" s="591"/>
      <c r="Q1083" s="70"/>
      <c r="R1083" s="613"/>
      <c r="S1083" s="372"/>
      <c r="T1083" s="134"/>
      <c r="U1083" s="60"/>
      <c r="V1083" s="61"/>
      <c r="W1083" s="156"/>
      <c r="X1083" s="157"/>
      <c r="Z1083" s="49"/>
      <c r="AA1083" s="50">
        <f t="shared" si="40"/>
        <v>0</v>
      </c>
    </row>
    <row r="1084" spans="1:27" s="48" customFormat="1" ht="23.25" x14ac:dyDescent="0.35">
      <c r="A1084" s="218"/>
      <c r="B1084" s="219"/>
      <c r="C1084" s="219"/>
      <c r="D1084" s="219"/>
      <c r="E1084" s="220"/>
      <c r="F1084" s="220"/>
      <c r="G1084" s="185" t="s">
        <v>1446</v>
      </c>
      <c r="H1084" s="186"/>
      <c r="I1084" s="187"/>
      <c r="J1084" s="221"/>
      <c r="K1084" s="222"/>
      <c r="L1084" s="189"/>
      <c r="M1084" s="189"/>
      <c r="N1084" s="189"/>
      <c r="O1084" s="223"/>
      <c r="P1084" s="595"/>
      <c r="Q1084" s="189"/>
      <c r="R1084" s="614"/>
      <c r="S1084" s="372"/>
      <c r="T1084" s="192"/>
      <c r="U1084" s="107"/>
      <c r="V1084" s="108"/>
      <c r="W1084" s="224"/>
      <c r="X1084" s="225"/>
      <c r="Z1084" s="49"/>
      <c r="AA1084" s="50">
        <f t="shared" si="40"/>
        <v>0</v>
      </c>
    </row>
    <row r="1085" spans="1:27" s="48" customFormat="1" ht="21.75" customHeight="1" x14ac:dyDescent="0.35">
      <c r="A1085" s="65">
        <v>2</v>
      </c>
      <c r="B1085" s="66">
        <v>0</v>
      </c>
      <c r="C1085" s="66">
        <v>4</v>
      </c>
      <c r="D1085" s="66">
        <v>5</v>
      </c>
      <c r="E1085" s="67"/>
      <c r="F1085" s="68"/>
      <c r="G1085" s="634" t="s">
        <v>1447</v>
      </c>
      <c r="H1085" s="635"/>
      <c r="I1085" s="636"/>
      <c r="J1085" s="153"/>
      <c r="K1085" s="70"/>
      <c r="L1085" s="80"/>
      <c r="M1085" s="80"/>
      <c r="N1085" s="229"/>
      <c r="O1085" s="199"/>
      <c r="P1085" s="592"/>
      <c r="Q1085" s="229">
        <f>Q1111+Q1118</f>
        <v>724000000</v>
      </c>
      <c r="R1085" s="229">
        <f>R1111+R1118</f>
        <v>724000000</v>
      </c>
      <c r="S1085" s="372"/>
      <c r="T1085" s="134"/>
      <c r="U1085" s="586"/>
      <c r="V1085" s="61"/>
      <c r="W1085" s="156"/>
      <c r="X1085" s="157"/>
      <c r="Z1085" s="49">
        <v>1750896592</v>
      </c>
      <c r="AA1085" s="50">
        <f t="shared" si="40"/>
        <v>-1026896592</v>
      </c>
    </row>
    <row r="1086" spans="1:27" s="48" customFormat="1" ht="38.25" hidden="1" x14ac:dyDescent="0.35">
      <c r="A1086" s="83">
        <v>2</v>
      </c>
      <c r="B1086" s="84">
        <v>0</v>
      </c>
      <c r="C1086" s="84">
        <v>4</v>
      </c>
      <c r="D1086" s="84">
        <v>5</v>
      </c>
      <c r="E1086" s="67" t="s">
        <v>53</v>
      </c>
      <c r="F1086" s="68"/>
      <c r="G1086" s="77" t="s">
        <v>1448</v>
      </c>
      <c r="H1086" s="78"/>
      <c r="I1086" s="152"/>
      <c r="J1086" s="153"/>
      <c r="K1086" s="70"/>
      <c r="L1086" s="70">
        <f>SUM(L1087:L1089)</f>
        <v>0</v>
      </c>
      <c r="M1086" s="70"/>
      <c r="N1086" s="617"/>
      <c r="O1086" s="199"/>
      <c r="P1086" s="591"/>
      <c r="Q1086" s="208">
        <f>SUM(Q1087:Q1089)</f>
        <v>0</v>
      </c>
      <c r="R1086" s="613">
        <f>SUM(R1087:R1089)</f>
        <v>0</v>
      </c>
      <c r="S1086" s="372"/>
      <c r="T1086" s="134"/>
      <c r="U1086" s="60"/>
      <c r="V1086" s="61"/>
      <c r="W1086" s="136"/>
      <c r="X1086" s="137"/>
      <c r="Z1086" s="49">
        <v>0</v>
      </c>
      <c r="AA1086" s="50">
        <f t="shared" si="40"/>
        <v>0</v>
      </c>
    </row>
    <row r="1087" spans="1:27" s="48" customFormat="1" ht="23.25" hidden="1" x14ac:dyDescent="0.35">
      <c r="A1087" s="83"/>
      <c r="B1087" s="84"/>
      <c r="C1087" s="84"/>
      <c r="D1087" s="84"/>
      <c r="E1087" s="67"/>
      <c r="F1087" s="68"/>
      <c r="G1087" s="77"/>
      <c r="H1087" s="78"/>
      <c r="I1087" s="152"/>
      <c r="J1087" s="153"/>
      <c r="K1087" s="70"/>
      <c r="L1087" s="70"/>
      <c r="M1087" s="70"/>
      <c r="N1087" s="618"/>
      <c r="O1087" s="199"/>
      <c r="P1087" s="591"/>
      <c r="Q1087" s="139"/>
      <c r="R1087" s="615">
        <f>+N1087+Q1087-L1087</f>
        <v>0</v>
      </c>
      <c r="S1087" s="372"/>
      <c r="T1087" s="134"/>
      <c r="U1087" s="60"/>
      <c r="V1087" s="61"/>
      <c r="W1087" s="136"/>
      <c r="X1087" s="137"/>
      <c r="Z1087" s="49"/>
      <c r="AA1087" s="50">
        <f t="shared" si="40"/>
        <v>0</v>
      </c>
    </row>
    <row r="1088" spans="1:27" ht="23.25" hidden="1" x14ac:dyDescent="0.35">
      <c r="A1088" s="92"/>
      <c r="B1088" s="93"/>
      <c r="C1088" s="93"/>
      <c r="D1088" s="93"/>
      <c r="E1088" s="226"/>
      <c r="F1088" s="227"/>
      <c r="G1088" s="201"/>
      <c r="H1088" s="87"/>
      <c r="I1088" s="228" t="s">
        <v>1449</v>
      </c>
      <c r="J1088" s="158"/>
      <c r="K1088" s="90"/>
      <c r="L1088" s="90"/>
      <c r="M1088" s="90"/>
      <c r="N1088" s="618"/>
      <c r="O1088" s="203"/>
      <c r="P1088" s="532"/>
      <c r="Q1088" s="139"/>
      <c r="R1088" s="615">
        <f>+N1088+Q1088-L1088</f>
        <v>0</v>
      </c>
      <c r="S1088" s="372"/>
      <c r="T1088" s="134"/>
      <c r="U1088" s="60"/>
      <c r="V1088" s="61"/>
      <c r="W1088" s="156"/>
      <c r="X1088" s="157"/>
      <c r="Z1088" s="64"/>
      <c r="AA1088" s="50">
        <f t="shared" si="40"/>
        <v>0</v>
      </c>
    </row>
    <row r="1089" spans="1:27" ht="23.25" hidden="1" x14ac:dyDescent="0.35">
      <c r="A1089" s="92"/>
      <c r="B1089" s="93"/>
      <c r="C1089" s="93"/>
      <c r="D1089" s="93"/>
      <c r="E1089" s="226"/>
      <c r="F1089" s="227"/>
      <c r="G1089" s="201"/>
      <c r="H1089" s="87"/>
      <c r="I1089" s="124"/>
      <c r="J1089" s="158"/>
      <c r="K1089" s="90"/>
      <c r="L1089" s="90"/>
      <c r="M1089" s="90"/>
      <c r="N1089" s="618"/>
      <c r="O1089" s="203"/>
      <c r="P1089" s="532"/>
      <c r="Q1089" s="139"/>
      <c r="R1089" s="615"/>
      <c r="S1089" s="372"/>
      <c r="T1089" s="134"/>
      <c r="U1089" s="60"/>
      <c r="V1089" s="61"/>
      <c r="W1089" s="156"/>
      <c r="X1089" s="157"/>
      <c r="Z1089" s="64"/>
      <c r="AA1089" s="50">
        <f t="shared" si="40"/>
        <v>0</v>
      </c>
    </row>
    <row r="1090" spans="1:27" s="48" customFormat="1" ht="63.75" hidden="1" x14ac:dyDescent="0.35">
      <c r="A1090" s="83">
        <v>2</v>
      </c>
      <c r="B1090" s="84">
        <v>0</v>
      </c>
      <c r="C1090" s="84">
        <v>4</v>
      </c>
      <c r="D1090" s="84">
        <v>5</v>
      </c>
      <c r="E1090" s="67" t="s">
        <v>62</v>
      </c>
      <c r="F1090" s="68"/>
      <c r="G1090" s="201" t="s">
        <v>1450</v>
      </c>
      <c r="H1090" s="78"/>
      <c r="I1090" s="152"/>
      <c r="J1090" s="153"/>
      <c r="K1090" s="70"/>
      <c r="L1090" s="70">
        <f>SUM(L1091:L1110)</f>
        <v>0</v>
      </c>
      <c r="M1090" s="70"/>
      <c r="N1090" s="617"/>
      <c r="O1090" s="199"/>
      <c r="P1090" s="591"/>
      <c r="Q1090" s="208">
        <f>SUM(Q1091:Q1110)</f>
        <v>0</v>
      </c>
      <c r="R1090" s="613">
        <f>SUM(R1091:R1110)</f>
        <v>0</v>
      </c>
      <c r="S1090" s="372"/>
      <c r="T1090" s="134"/>
      <c r="U1090" s="60"/>
      <c r="V1090" s="61"/>
      <c r="W1090" s="156"/>
      <c r="X1090" s="157"/>
      <c r="Z1090" s="49">
        <v>0</v>
      </c>
      <c r="AA1090" s="50">
        <f t="shared" si="40"/>
        <v>0</v>
      </c>
    </row>
    <row r="1091" spans="1:27" ht="23.25" hidden="1" x14ac:dyDescent="0.35">
      <c r="A1091" s="92"/>
      <c r="B1091" s="93"/>
      <c r="C1091" s="93"/>
      <c r="D1091" s="93"/>
      <c r="E1091" s="85"/>
      <c r="F1091" s="115"/>
      <c r="G1091" s="116"/>
      <c r="H1091" s="129" t="s">
        <v>1451</v>
      </c>
      <c r="I1091" s="124" t="s">
        <v>1452</v>
      </c>
      <c r="J1091" s="158"/>
      <c r="K1091" s="90"/>
      <c r="L1091" s="90"/>
      <c r="M1091" s="90"/>
      <c r="N1091" s="618"/>
      <c r="O1091" s="203"/>
      <c r="P1091" s="532"/>
      <c r="Q1091" s="139"/>
      <c r="R1091" s="615">
        <f t="shared" ref="R1091:R1110" si="43">+N1091+Q1091-L1091</f>
        <v>0</v>
      </c>
      <c r="S1091" s="372"/>
      <c r="T1091" s="134"/>
      <c r="U1091" s="60"/>
      <c r="V1091" s="61"/>
      <c r="W1091" s="156"/>
      <c r="X1091" s="157"/>
      <c r="Z1091" s="64"/>
      <c r="AA1091" s="50">
        <f t="shared" si="40"/>
        <v>0</v>
      </c>
    </row>
    <row r="1092" spans="1:27" ht="23.25" hidden="1" x14ac:dyDescent="0.35">
      <c r="A1092" s="92"/>
      <c r="B1092" s="93"/>
      <c r="C1092" s="93"/>
      <c r="D1092" s="93"/>
      <c r="E1092" s="85"/>
      <c r="F1092" s="115"/>
      <c r="G1092" s="116"/>
      <c r="H1092" s="129" t="s">
        <v>1451</v>
      </c>
      <c r="I1092" s="124" t="s">
        <v>1453</v>
      </c>
      <c r="J1092" s="158"/>
      <c r="K1092" s="90"/>
      <c r="L1092" s="90"/>
      <c r="M1092" s="90"/>
      <c r="N1092" s="618"/>
      <c r="O1092" s="203"/>
      <c r="P1092" s="532"/>
      <c r="Q1092" s="139"/>
      <c r="R1092" s="615">
        <f t="shared" si="43"/>
        <v>0</v>
      </c>
      <c r="S1092" s="372"/>
      <c r="T1092" s="134"/>
      <c r="U1092" s="60"/>
      <c r="V1092" s="61"/>
      <c r="W1092" s="156"/>
      <c r="X1092" s="157"/>
      <c r="Z1092" s="64"/>
      <c r="AA1092" s="50">
        <f t="shared" si="40"/>
        <v>0</v>
      </c>
    </row>
    <row r="1093" spans="1:27" ht="23.25" hidden="1" x14ac:dyDescent="0.35">
      <c r="A1093" s="92"/>
      <c r="B1093" s="93"/>
      <c r="C1093" s="93"/>
      <c r="D1093" s="93"/>
      <c r="E1093" s="85"/>
      <c r="F1093" s="115"/>
      <c r="G1093" s="116"/>
      <c r="H1093" s="129" t="s">
        <v>1454</v>
      </c>
      <c r="I1093" s="124" t="s">
        <v>1455</v>
      </c>
      <c r="J1093" s="158"/>
      <c r="K1093" s="90"/>
      <c r="L1093" s="90"/>
      <c r="M1093" s="90"/>
      <c r="N1093" s="618"/>
      <c r="O1093" s="203"/>
      <c r="P1093" s="532"/>
      <c r="Q1093" s="139"/>
      <c r="R1093" s="615">
        <f t="shared" si="43"/>
        <v>0</v>
      </c>
      <c r="S1093" s="372"/>
      <c r="T1093" s="134"/>
      <c r="U1093" s="60"/>
      <c r="V1093" s="61"/>
      <c r="W1093" s="156"/>
      <c r="X1093" s="157"/>
      <c r="Z1093" s="64"/>
      <c r="AA1093" s="50">
        <f t="shared" si="40"/>
        <v>0</v>
      </c>
    </row>
    <row r="1094" spans="1:27" ht="23.25" hidden="1" x14ac:dyDescent="0.35">
      <c r="A1094" s="92"/>
      <c r="B1094" s="93"/>
      <c r="C1094" s="93"/>
      <c r="D1094" s="93"/>
      <c r="E1094" s="85"/>
      <c r="F1094" s="115"/>
      <c r="G1094" s="116"/>
      <c r="H1094" s="129" t="s">
        <v>1451</v>
      </c>
      <c r="I1094" s="124" t="s">
        <v>1456</v>
      </c>
      <c r="J1094" s="158"/>
      <c r="K1094" s="90"/>
      <c r="L1094" s="90"/>
      <c r="M1094" s="90"/>
      <c r="N1094" s="618"/>
      <c r="O1094" s="203"/>
      <c r="P1094" s="532"/>
      <c r="Q1094" s="139"/>
      <c r="R1094" s="615">
        <f t="shared" si="43"/>
        <v>0</v>
      </c>
      <c r="S1094" s="372"/>
      <c r="T1094" s="134"/>
      <c r="U1094" s="60"/>
      <c r="V1094" s="61"/>
      <c r="W1094" s="156"/>
      <c r="X1094" s="157"/>
      <c r="Z1094" s="64"/>
      <c r="AA1094" s="50">
        <f t="shared" si="40"/>
        <v>0</v>
      </c>
    </row>
    <row r="1095" spans="1:27" ht="23.25" hidden="1" x14ac:dyDescent="0.35">
      <c r="A1095" s="92"/>
      <c r="B1095" s="93"/>
      <c r="C1095" s="93"/>
      <c r="D1095" s="93"/>
      <c r="E1095" s="85"/>
      <c r="F1095" s="115"/>
      <c r="G1095" s="116"/>
      <c r="H1095" s="129" t="s">
        <v>1451</v>
      </c>
      <c r="I1095" s="124" t="s">
        <v>1457</v>
      </c>
      <c r="J1095" s="158"/>
      <c r="K1095" s="90"/>
      <c r="L1095" s="90"/>
      <c r="M1095" s="90"/>
      <c r="N1095" s="618"/>
      <c r="O1095" s="203"/>
      <c r="P1095" s="532"/>
      <c r="Q1095" s="139"/>
      <c r="R1095" s="615">
        <f t="shared" si="43"/>
        <v>0</v>
      </c>
      <c r="S1095" s="372"/>
      <c r="T1095" s="134"/>
      <c r="U1095" s="60"/>
      <c r="V1095" s="61"/>
      <c r="W1095" s="136"/>
      <c r="X1095" s="137"/>
      <c r="Z1095" s="64"/>
      <c r="AA1095" s="50">
        <f t="shared" si="40"/>
        <v>0</v>
      </c>
    </row>
    <row r="1096" spans="1:27" ht="23.25" hidden="1" x14ac:dyDescent="0.35">
      <c r="A1096" s="92"/>
      <c r="B1096" s="93"/>
      <c r="C1096" s="93"/>
      <c r="D1096" s="93"/>
      <c r="E1096" s="85"/>
      <c r="F1096" s="115"/>
      <c r="G1096" s="116"/>
      <c r="H1096" s="129" t="s">
        <v>1451</v>
      </c>
      <c r="I1096" s="124" t="s">
        <v>424</v>
      </c>
      <c r="J1096" s="158"/>
      <c r="K1096" s="90"/>
      <c r="L1096" s="90"/>
      <c r="M1096" s="90"/>
      <c r="N1096" s="618"/>
      <c r="O1096" s="203"/>
      <c r="P1096" s="532"/>
      <c r="Q1096" s="139"/>
      <c r="R1096" s="615">
        <f t="shared" si="43"/>
        <v>0</v>
      </c>
      <c r="S1096" s="372"/>
      <c r="T1096" s="134"/>
      <c r="U1096" s="60"/>
      <c r="V1096" s="61"/>
      <c r="W1096" s="156"/>
      <c r="X1096" s="157"/>
      <c r="Z1096" s="64"/>
      <c r="AA1096" s="50">
        <f t="shared" si="40"/>
        <v>0</v>
      </c>
    </row>
    <row r="1097" spans="1:27" ht="23.25" hidden="1" x14ac:dyDescent="0.35">
      <c r="A1097" s="92"/>
      <c r="B1097" s="93"/>
      <c r="C1097" s="93"/>
      <c r="D1097" s="93"/>
      <c r="E1097" s="85"/>
      <c r="F1097" s="115"/>
      <c r="G1097" s="116"/>
      <c r="H1097" s="129" t="s">
        <v>1451</v>
      </c>
      <c r="I1097" s="124" t="s">
        <v>1458</v>
      </c>
      <c r="J1097" s="158"/>
      <c r="K1097" s="90"/>
      <c r="L1097" s="90"/>
      <c r="M1097" s="90"/>
      <c r="N1097" s="618"/>
      <c r="O1097" s="203"/>
      <c r="P1097" s="532"/>
      <c r="Q1097" s="139"/>
      <c r="R1097" s="615">
        <f t="shared" si="43"/>
        <v>0</v>
      </c>
      <c r="S1097" s="372"/>
      <c r="T1097" s="134"/>
      <c r="U1097" s="60"/>
      <c r="V1097" s="61"/>
      <c r="W1097" s="136"/>
      <c r="X1097" s="137"/>
      <c r="Z1097" s="64"/>
      <c r="AA1097" s="50">
        <f t="shared" si="40"/>
        <v>0</v>
      </c>
    </row>
    <row r="1098" spans="1:27" ht="23.25" hidden="1" x14ac:dyDescent="0.35">
      <c r="A1098" s="92"/>
      <c r="B1098" s="93"/>
      <c r="C1098" s="93"/>
      <c r="D1098" s="93"/>
      <c r="E1098" s="85"/>
      <c r="F1098" s="115"/>
      <c r="G1098" s="116"/>
      <c r="H1098" s="129" t="s">
        <v>1451</v>
      </c>
      <c r="I1098" s="124" t="s">
        <v>1459</v>
      </c>
      <c r="J1098" s="158"/>
      <c r="K1098" s="90"/>
      <c r="L1098" s="90"/>
      <c r="M1098" s="90"/>
      <c r="N1098" s="618"/>
      <c r="O1098" s="203"/>
      <c r="P1098" s="532"/>
      <c r="Q1098" s="139"/>
      <c r="R1098" s="615">
        <f t="shared" si="43"/>
        <v>0</v>
      </c>
      <c r="S1098" s="372"/>
      <c r="T1098" s="134"/>
      <c r="U1098" s="60"/>
      <c r="V1098" s="61"/>
      <c r="W1098" s="156"/>
      <c r="X1098" s="157"/>
      <c r="Z1098" s="64"/>
      <c r="AA1098" s="50">
        <f t="shared" si="40"/>
        <v>0</v>
      </c>
    </row>
    <row r="1099" spans="1:27" ht="23.25" hidden="1" x14ac:dyDescent="0.35">
      <c r="A1099" s="92"/>
      <c r="B1099" s="93"/>
      <c r="C1099" s="93"/>
      <c r="D1099" s="93"/>
      <c r="E1099" s="85"/>
      <c r="F1099" s="115"/>
      <c r="G1099" s="116"/>
      <c r="H1099" s="129" t="s">
        <v>1451</v>
      </c>
      <c r="I1099" s="124" t="s">
        <v>1460</v>
      </c>
      <c r="J1099" s="158"/>
      <c r="K1099" s="90"/>
      <c r="L1099" s="90"/>
      <c r="M1099" s="90"/>
      <c r="N1099" s="618"/>
      <c r="O1099" s="203"/>
      <c r="P1099" s="532"/>
      <c r="Q1099" s="139"/>
      <c r="R1099" s="615">
        <f t="shared" si="43"/>
        <v>0</v>
      </c>
      <c r="S1099" s="372"/>
      <c r="T1099" s="134"/>
      <c r="U1099" s="60"/>
      <c r="V1099" s="61"/>
      <c r="W1099" s="136"/>
      <c r="X1099" s="137"/>
      <c r="Z1099" s="64"/>
      <c r="AA1099" s="50">
        <f t="shared" si="40"/>
        <v>0</v>
      </c>
    </row>
    <row r="1100" spans="1:27" ht="23.25" hidden="1" x14ac:dyDescent="0.35">
      <c r="A1100" s="92"/>
      <c r="B1100" s="93"/>
      <c r="C1100" s="93"/>
      <c r="D1100" s="93"/>
      <c r="E1100" s="85"/>
      <c r="F1100" s="115"/>
      <c r="G1100" s="116"/>
      <c r="H1100" s="129" t="s">
        <v>1451</v>
      </c>
      <c r="I1100" s="124" t="s">
        <v>1461</v>
      </c>
      <c r="J1100" s="158"/>
      <c r="K1100" s="90"/>
      <c r="L1100" s="90"/>
      <c r="M1100" s="90"/>
      <c r="N1100" s="618"/>
      <c r="O1100" s="203"/>
      <c r="P1100" s="532"/>
      <c r="Q1100" s="139"/>
      <c r="R1100" s="615">
        <f t="shared" si="43"/>
        <v>0</v>
      </c>
      <c r="S1100" s="372"/>
      <c r="T1100" s="134"/>
      <c r="U1100" s="60"/>
      <c r="V1100" s="61"/>
      <c r="W1100" s="156"/>
      <c r="X1100" s="157"/>
      <c r="Z1100" s="64"/>
      <c r="AA1100" s="50">
        <f t="shared" si="40"/>
        <v>0</v>
      </c>
    </row>
    <row r="1101" spans="1:27" ht="23.25" hidden="1" x14ac:dyDescent="0.35">
      <c r="A1101" s="92"/>
      <c r="B1101" s="93"/>
      <c r="C1101" s="93"/>
      <c r="D1101" s="93"/>
      <c r="E1101" s="85"/>
      <c r="F1101" s="115"/>
      <c r="G1101" s="116"/>
      <c r="H1101" s="129" t="s">
        <v>1451</v>
      </c>
      <c r="I1101" s="124" t="s">
        <v>1462</v>
      </c>
      <c r="J1101" s="158"/>
      <c r="K1101" s="90"/>
      <c r="L1101" s="90"/>
      <c r="M1101" s="90"/>
      <c r="N1101" s="618"/>
      <c r="O1101" s="203"/>
      <c r="P1101" s="532"/>
      <c r="Q1101" s="139"/>
      <c r="R1101" s="615">
        <f t="shared" si="43"/>
        <v>0</v>
      </c>
      <c r="S1101" s="372"/>
      <c r="T1101" s="134"/>
      <c r="U1101" s="60"/>
      <c r="V1101" s="61"/>
      <c r="W1101" s="156"/>
      <c r="X1101" s="157"/>
      <c r="Z1101" s="64"/>
      <c r="AA1101" s="50">
        <f t="shared" ref="AA1101:AA1114" si="44">+Q1101-Z1101</f>
        <v>0</v>
      </c>
    </row>
    <row r="1102" spans="1:27" ht="23.25" hidden="1" x14ac:dyDescent="0.35">
      <c r="A1102" s="92"/>
      <c r="B1102" s="93"/>
      <c r="C1102" s="93"/>
      <c r="D1102" s="93"/>
      <c r="E1102" s="85"/>
      <c r="F1102" s="115"/>
      <c r="G1102" s="116"/>
      <c r="H1102" s="129" t="s">
        <v>1451</v>
      </c>
      <c r="I1102" s="124" t="s">
        <v>1463</v>
      </c>
      <c r="J1102" s="158"/>
      <c r="K1102" s="90"/>
      <c r="L1102" s="90"/>
      <c r="M1102" s="90"/>
      <c r="N1102" s="618"/>
      <c r="O1102" s="203"/>
      <c r="P1102" s="532"/>
      <c r="Q1102" s="139"/>
      <c r="R1102" s="615">
        <f t="shared" si="43"/>
        <v>0</v>
      </c>
      <c r="S1102" s="372"/>
      <c r="T1102" s="134"/>
      <c r="U1102" s="60"/>
      <c r="V1102" s="61"/>
      <c r="W1102" s="156"/>
      <c r="X1102" s="157"/>
      <c r="Z1102" s="64"/>
      <c r="AA1102" s="50">
        <f t="shared" si="44"/>
        <v>0</v>
      </c>
    </row>
    <row r="1103" spans="1:27" ht="23.25" hidden="1" x14ac:dyDescent="0.35">
      <c r="A1103" s="92"/>
      <c r="B1103" s="93"/>
      <c r="C1103" s="93"/>
      <c r="D1103" s="93"/>
      <c r="E1103" s="85"/>
      <c r="F1103" s="115"/>
      <c r="G1103" s="116"/>
      <c r="H1103" s="129" t="s">
        <v>1451</v>
      </c>
      <c r="I1103" s="124" t="s">
        <v>1464</v>
      </c>
      <c r="J1103" s="158"/>
      <c r="K1103" s="90"/>
      <c r="L1103" s="90"/>
      <c r="M1103" s="90"/>
      <c r="N1103" s="618"/>
      <c r="O1103" s="203"/>
      <c r="P1103" s="532"/>
      <c r="Q1103" s="139"/>
      <c r="R1103" s="615">
        <f t="shared" si="43"/>
        <v>0</v>
      </c>
      <c r="S1103" s="372"/>
      <c r="T1103" s="134"/>
      <c r="U1103" s="60"/>
      <c r="V1103" s="61"/>
      <c r="W1103" s="156"/>
      <c r="X1103" s="157"/>
      <c r="Z1103" s="64"/>
      <c r="AA1103" s="50">
        <f t="shared" si="44"/>
        <v>0</v>
      </c>
    </row>
    <row r="1104" spans="1:27" ht="23.25" hidden="1" x14ac:dyDescent="0.35">
      <c r="A1104" s="92"/>
      <c r="B1104" s="93"/>
      <c r="C1104" s="93"/>
      <c r="D1104" s="93"/>
      <c r="E1104" s="85"/>
      <c r="F1104" s="115"/>
      <c r="G1104" s="116"/>
      <c r="H1104" s="129" t="s">
        <v>1451</v>
      </c>
      <c r="I1104" s="124" t="s">
        <v>1465</v>
      </c>
      <c r="J1104" s="158"/>
      <c r="K1104" s="90"/>
      <c r="L1104" s="90"/>
      <c r="M1104" s="90"/>
      <c r="N1104" s="618"/>
      <c r="O1104" s="203"/>
      <c r="P1104" s="532"/>
      <c r="Q1104" s="139"/>
      <c r="R1104" s="615">
        <f t="shared" si="43"/>
        <v>0</v>
      </c>
      <c r="S1104" s="372"/>
      <c r="T1104" s="134"/>
      <c r="U1104" s="60"/>
      <c r="V1104" s="61"/>
      <c r="W1104" s="156"/>
      <c r="X1104" s="157"/>
      <c r="Z1104" s="64"/>
      <c r="AA1104" s="50">
        <f t="shared" si="44"/>
        <v>0</v>
      </c>
    </row>
    <row r="1105" spans="1:27" ht="23.25" hidden="1" x14ac:dyDescent="0.35">
      <c r="A1105" s="92"/>
      <c r="B1105" s="93"/>
      <c r="C1105" s="93"/>
      <c r="D1105" s="93"/>
      <c r="E1105" s="85"/>
      <c r="F1105" s="115"/>
      <c r="G1105" s="116"/>
      <c r="H1105" s="129" t="s">
        <v>1451</v>
      </c>
      <c r="I1105" s="124" t="s">
        <v>1466</v>
      </c>
      <c r="J1105" s="158"/>
      <c r="K1105" s="90"/>
      <c r="L1105" s="90"/>
      <c r="M1105" s="90"/>
      <c r="N1105" s="618"/>
      <c r="O1105" s="203"/>
      <c r="P1105" s="532"/>
      <c r="Q1105" s="139"/>
      <c r="R1105" s="615">
        <f t="shared" si="43"/>
        <v>0</v>
      </c>
      <c r="S1105" s="372"/>
      <c r="T1105" s="134"/>
      <c r="U1105" s="60"/>
      <c r="V1105" s="61"/>
      <c r="W1105" s="156"/>
      <c r="X1105" s="157"/>
      <c r="Z1105" s="64"/>
      <c r="AA1105" s="50">
        <f t="shared" si="44"/>
        <v>0</v>
      </c>
    </row>
    <row r="1106" spans="1:27" ht="23.25" hidden="1" x14ac:dyDescent="0.35">
      <c r="A1106" s="92"/>
      <c r="B1106" s="93"/>
      <c r="C1106" s="93"/>
      <c r="D1106" s="93"/>
      <c r="E1106" s="85"/>
      <c r="F1106" s="115"/>
      <c r="G1106" s="116"/>
      <c r="H1106" s="129" t="s">
        <v>1451</v>
      </c>
      <c r="I1106" s="124" t="s">
        <v>1467</v>
      </c>
      <c r="J1106" s="158"/>
      <c r="K1106" s="90"/>
      <c r="L1106" s="90"/>
      <c r="M1106" s="90"/>
      <c r="N1106" s="618"/>
      <c r="O1106" s="203"/>
      <c r="P1106" s="532"/>
      <c r="Q1106" s="139"/>
      <c r="R1106" s="615">
        <f t="shared" si="43"/>
        <v>0</v>
      </c>
      <c r="S1106" s="372"/>
      <c r="T1106" s="134"/>
      <c r="U1106" s="60"/>
      <c r="V1106" s="61"/>
      <c r="W1106" s="156"/>
      <c r="X1106" s="157"/>
      <c r="Z1106" s="64"/>
      <c r="AA1106" s="50">
        <f t="shared" si="44"/>
        <v>0</v>
      </c>
    </row>
    <row r="1107" spans="1:27" ht="23.25" hidden="1" x14ac:dyDescent="0.35">
      <c r="A1107" s="92"/>
      <c r="B1107" s="93"/>
      <c r="C1107" s="93"/>
      <c r="D1107" s="93"/>
      <c r="E1107" s="85"/>
      <c r="F1107" s="115"/>
      <c r="G1107" s="116"/>
      <c r="H1107" s="129" t="s">
        <v>1451</v>
      </c>
      <c r="I1107" s="124" t="s">
        <v>1468</v>
      </c>
      <c r="J1107" s="158"/>
      <c r="K1107" s="90"/>
      <c r="L1107" s="90"/>
      <c r="M1107" s="90"/>
      <c r="N1107" s="618"/>
      <c r="O1107" s="203"/>
      <c r="P1107" s="532"/>
      <c r="Q1107" s="139"/>
      <c r="R1107" s="615">
        <f t="shared" si="43"/>
        <v>0</v>
      </c>
      <c r="S1107" s="372"/>
      <c r="T1107" s="134"/>
      <c r="U1107" s="60"/>
      <c r="V1107" s="61"/>
      <c r="W1107" s="136"/>
      <c r="X1107" s="137"/>
      <c r="Z1107" s="64"/>
      <c r="AA1107" s="50">
        <f t="shared" si="44"/>
        <v>0</v>
      </c>
    </row>
    <row r="1108" spans="1:27" ht="23.25" hidden="1" x14ac:dyDescent="0.35">
      <c r="A1108" s="92"/>
      <c r="B1108" s="93"/>
      <c r="C1108" s="93"/>
      <c r="D1108" s="93"/>
      <c r="E1108" s="85"/>
      <c r="F1108" s="115"/>
      <c r="G1108" s="116"/>
      <c r="H1108" s="129" t="s">
        <v>1451</v>
      </c>
      <c r="I1108" s="124" t="s">
        <v>1469</v>
      </c>
      <c r="J1108" s="158"/>
      <c r="K1108" s="90"/>
      <c r="L1108" s="90"/>
      <c r="M1108" s="90"/>
      <c r="N1108" s="618"/>
      <c r="O1108" s="203"/>
      <c r="P1108" s="532"/>
      <c r="Q1108" s="139"/>
      <c r="R1108" s="615">
        <f t="shared" si="43"/>
        <v>0</v>
      </c>
      <c r="S1108" s="372"/>
      <c r="T1108" s="134"/>
      <c r="U1108" s="60"/>
      <c r="V1108" s="61"/>
      <c r="W1108" s="156"/>
      <c r="X1108" s="157"/>
      <c r="Z1108" s="64"/>
      <c r="AA1108" s="50">
        <f t="shared" si="44"/>
        <v>0</v>
      </c>
    </row>
    <row r="1109" spans="1:27" ht="23.25" hidden="1" x14ac:dyDescent="0.35">
      <c r="A1109" s="92"/>
      <c r="B1109" s="93"/>
      <c r="C1109" s="93"/>
      <c r="D1109" s="93"/>
      <c r="E1109" s="85"/>
      <c r="F1109" s="115"/>
      <c r="G1109" s="116"/>
      <c r="H1109" s="129" t="s">
        <v>1451</v>
      </c>
      <c r="I1109" s="124" t="s">
        <v>1470</v>
      </c>
      <c r="J1109" s="158"/>
      <c r="K1109" s="90"/>
      <c r="L1109" s="90"/>
      <c r="M1109" s="90"/>
      <c r="N1109" s="618"/>
      <c r="O1109" s="203"/>
      <c r="P1109" s="532"/>
      <c r="Q1109" s="139"/>
      <c r="R1109" s="615">
        <f t="shared" si="43"/>
        <v>0</v>
      </c>
      <c r="S1109" s="372"/>
      <c r="T1109" s="134"/>
      <c r="U1109" s="112"/>
      <c r="V1109" s="61"/>
      <c r="W1109" s="136"/>
      <c r="X1109" s="137"/>
      <c r="Z1109" s="64"/>
      <c r="AA1109" s="50">
        <f t="shared" si="44"/>
        <v>0</v>
      </c>
    </row>
    <row r="1110" spans="1:27" ht="23.25" hidden="1" x14ac:dyDescent="0.35">
      <c r="A1110" s="92"/>
      <c r="B1110" s="93"/>
      <c r="C1110" s="93"/>
      <c r="D1110" s="93"/>
      <c r="E1110" s="85"/>
      <c r="F1110" s="115"/>
      <c r="G1110" s="116"/>
      <c r="H1110" s="129" t="s">
        <v>1451</v>
      </c>
      <c r="I1110" s="124" t="s">
        <v>1471</v>
      </c>
      <c r="J1110" s="158"/>
      <c r="K1110" s="90"/>
      <c r="L1110" s="90"/>
      <c r="M1110" s="90"/>
      <c r="N1110" s="618"/>
      <c r="O1110" s="203"/>
      <c r="P1110" s="532"/>
      <c r="Q1110" s="139"/>
      <c r="R1110" s="615">
        <f t="shared" si="43"/>
        <v>0</v>
      </c>
      <c r="S1110" s="372"/>
      <c r="T1110" s="134"/>
      <c r="U1110" s="60"/>
      <c r="V1110" s="61"/>
      <c r="W1110" s="156"/>
      <c r="X1110" s="157"/>
      <c r="Z1110" s="64"/>
      <c r="AA1110" s="50">
        <f t="shared" si="44"/>
        <v>0</v>
      </c>
    </row>
    <row r="1111" spans="1:27" s="48" customFormat="1" ht="20.25" customHeight="1" x14ac:dyDescent="0.35">
      <c r="A1111" s="83">
        <v>2</v>
      </c>
      <c r="B1111" s="84">
        <v>0</v>
      </c>
      <c r="C1111" s="84">
        <v>4</v>
      </c>
      <c r="D1111" s="84">
        <v>5</v>
      </c>
      <c r="E1111" s="67" t="s">
        <v>40</v>
      </c>
      <c r="F1111" s="68"/>
      <c r="G1111" s="637" t="s">
        <v>1472</v>
      </c>
      <c r="H1111" s="638"/>
      <c r="I1111" s="639"/>
      <c r="J1111" s="525"/>
      <c r="K1111" s="208"/>
      <c r="L1111" s="208"/>
      <c r="M1111" s="208"/>
      <c r="N1111" s="597"/>
      <c r="O1111" s="526"/>
      <c r="P1111" s="591"/>
      <c r="Q1111" s="229">
        <f>SUM(Q1112:Q1116)</f>
        <v>430000000</v>
      </c>
      <c r="R1111" s="229">
        <f>SUM(R1112:R1116)</f>
        <v>430000000</v>
      </c>
      <c r="S1111" s="372"/>
      <c r="T1111" s="372"/>
      <c r="U1111" s="350"/>
      <c r="V1111" s="246"/>
      <c r="W1111" s="527"/>
      <c r="X1111" s="528"/>
      <c r="Y1111" s="529"/>
      <c r="Z1111" s="530">
        <v>1542019494</v>
      </c>
      <c r="AA1111" s="50">
        <f t="shared" si="44"/>
        <v>-1112019494</v>
      </c>
    </row>
    <row r="1112" spans="1:27" ht="24.75" customHeight="1" x14ac:dyDescent="0.35">
      <c r="A1112" s="92"/>
      <c r="B1112" s="93"/>
      <c r="C1112" s="93"/>
      <c r="D1112" s="93"/>
      <c r="E1112" s="85"/>
      <c r="F1112" s="115"/>
      <c r="G1112" s="531"/>
      <c r="H1112" s="383">
        <v>73152100</v>
      </c>
      <c r="I1112" s="131" t="s">
        <v>1666</v>
      </c>
      <c r="J1112" s="151" t="s">
        <v>1473</v>
      </c>
      <c r="K1112" s="139"/>
      <c r="L1112" s="139"/>
      <c r="M1112" s="139"/>
      <c r="N1112" s="619"/>
      <c r="O1112" s="233" t="s">
        <v>1474</v>
      </c>
      <c r="P1112" s="532">
        <v>10</v>
      </c>
      <c r="Q1112" s="533">
        <f>75098360.7+134901639.3</f>
        <v>210000000</v>
      </c>
      <c r="R1112" s="234">
        <f t="shared" ref="R1112" si="45">+N1112+Q1112-L1112</f>
        <v>210000000</v>
      </c>
      <c r="S1112" s="372" t="s">
        <v>1750</v>
      </c>
      <c r="T1112" s="540"/>
      <c r="U1112" s="586" t="s">
        <v>1728</v>
      </c>
      <c r="V1112" s="541"/>
      <c r="W1112" s="534"/>
      <c r="X1112" s="535"/>
      <c r="Y1112" s="536"/>
      <c r="Z1112" s="537">
        <v>0</v>
      </c>
      <c r="AA1112" s="50">
        <f t="shared" si="44"/>
        <v>210000000</v>
      </c>
    </row>
    <row r="1113" spans="1:27" ht="36" customHeight="1" x14ac:dyDescent="0.35">
      <c r="A1113" s="92"/>
      <c r="B1113" s="93"/>
      <c r="C1113" s="93"/>
      <c r="D1113" s="93"/>
      <c r="E1113" s="85"/>
      <c r="F1113" s="115"/>
      <c r="G1113" s="531"/>
      <c r="H1113" s="383">
        <v>43223300</v>
      </c>
      <c r="I1113" s="131" t="s">
        <v>1737</v>
      </c>
      <c r="J1113" s="151"/>
      <c r="K1113" s="139"/>
      <c r="L1113" s="139"/>
      <c r="M1113" s="139"/>
      <c r="N1113" s="139"/>
      <c r="O1113" s="233" t="s">
        <v>1474</v>
      </c>
      <c r="P1113" s="532">
        <v>6</v>
      </c>
      <c r="Q1113" s="139">
        <v>100000000</v>
      </c>
      <c r="R1113" s="234">
        <f>+Q1113</f>
        <v>100000000</v>
      </c>
      <c r="S1113" s="621" t="s">
        <v>1745</v>
      </c>
      <c r="T1113" s="372"/>
      <c r="U1113" s="586" t="s">
        <v>1728</v>
      </c>
      <c r="V1113" s="373"/>
      <c r="W1113" s="538"/>
      <c r="X1113" s="539"/>
      <c r="Y1113" s="536"/>
      <c r="Z1113" s="537">
        <v>181957051.40000001</v>
      </c>
      <c r="AA1113" s="50">
        <f t="shared" si="44"/>
        <v>-81957051.400000006</v>
      </c>
    </row>
    <row r="1114" spans="1:27" ht="40.5" customHeight="1" x14ac:dyDescent="0.35">
      <c r="A1114" s="92"/>
      <c r="B1114" s="93"/>
      <c r="C1114" s="93"/>
      <c r="D1114" s="93"/>
      <c r="E1114" s="85"/>
      <c r="F1114" s="115"/>
      <c r="G1114" s="531"/>
      <c r="H1114" s="383">
        <v>81112303</v>
      </c>
      <c r="I1114" s="131" t="s">
        <v>1729</v>
      </c>
      <c r="J1114" s="151"/>
      <c r="K1114" s="139"/>
      <c r="L1114" s="139"/>
      <c r="M1114" s="139"/>
      <c r="N1114" s="139"/>
      <c r="O1114" s="233" t="s">
        <v>1474</v>
      </c>
      <c r="P1114" s="532">
        <v>6</v>
      </c>
      <c r="Q1114" s="139">
        <v>50000000</v>
      </c>
      <c r="R1114" s="234">
        <f>+Q1114</f>
        <v>50000000</v>
      </c>
      <c r="S1114" s="620" t="s">
        <v>1744</v>
      </c>
      <c r="T1114" s="372"/>
      <c r="U1114" s="586" t="s">
        <v>1742</v>
      </c>
      <c r="V1114" s="246"/>
      <c r="W1114" s="538"/>
      <c r="X1114" s="539"/>
      <c r="Y1114" s="536"/>
      <c r="Z1114" s="537">
        <v>508607843</v>
      </c>
      <c r="AA1114" s="50">
        <f t="shared" si="44"/>
        <v>-458607843</v>
      </c>
    </row>
    <row r="1115" spans="1:27" ht="40.5" hidden="1" customHeight="1" x14ac:dyDescent="0.35">
      <c r="A1115" s="92"/>
      <c r="B1115" s="93"/>
      <c r="C1115" s="93"/>
      <c r="D1115" s="93"/>
      <c r="E1115" s="85"/>
      <c r="F1115" s="115"/>
      <c r="G1115" s="531"/>
      <c r="H1115" s="383">
        <v>81112300</v>
      </c>
      <c r="I1115" s="131" t="s">
        <v>1667</v>
      </c>
      <c r="J1115" s="151"/>
      <c r="K1115" s="235"/>
      <c r="L1115" s="235"/>
      <c r="M1115" s="235"/>
      <c r="N1115" s="235"/>
      <c r="O1115" s="233" t="s">
        <v>354</v>
      </c>
      <c r="P1115" s="532">
        <v>1</v>
      </c>
      <c r="Q1115" s="139">
        <v>0</v>
      </c>
      <c r="R1115" s="234">
        <f>+Q1115</f>
        <v>0</v>
      </c>
      <c r="S1115" s="352"/>
      <c r="T1115" s="372"/>
      <c r="U1115" s="349"/>
      <c r="V1115" s="246"/>
      <c r="W1115" s="538"/>
      <c r="X1115" s="539"/>
      <c r="Y1115" s="536"/>
      <c r="Z1115" s="537"/>
      <c r="AA1115" s="50"/>
    </row>
    <row r="1116" spans="1:27" ht="40.5" customHeight="1" x14ac:dyDescent="0.35">
      <c r="A1116" s="92"/>
      <c r="B1116" s="93"/>
      <c r="C1116" s="93"/>
      <c r="D1116" s="93"/>
      <c r="E1116" s="85"/>
      <c r="F1116" s="115"/>
      <c r="G1116" s="531"/>
      <c r="H1116" s="383">
        <v>46171600</v>
      </c>
      <c r="I1116" s="131" t="s">
        <v>1668</v>
      </c>
      <c r="J1116" s="151"/>
      <c r="K1116" s="235"/>
      <c r="L1116" s="235"/>
      <c r="M1116" s="235"/>
      <c r="N1116" s="235"/>
      <c r="O1116" s="233" t="s">
        <v>354</v>
      </c>
      <c r="P1116" s="532">
        <v>1</v>
      </c>
      <c r="Q1116" s="139">
        <v>70000000</v>
      </c>
      <c r="R1116" s="234">
        <f>+Q1116</f>
        <v>70000000</v>
      </c>
      <c r="S1116" s="352" t="s">
        <v>1746</v>
      </c>
      <c r="T1116" s="372"/>
      <c r="U1116" s="586" t="s">
        <v>1742</v>
      </c>
      <c r="V1116" s="246"/>
      <c r="W1116" s="538"/>
      <c r="X1116" s="539"/>
      <c r="Y1116" s="536"/>
      <c r="Z1116" s="537"/>
      <c r="AA1116" s="50"/>
    </row>
    <row r="1117" spans="1:27" ht="24.75" customHeight="1" x14ac:dyDescent="0.35">
      <c r="A1117" s="92"/>
      <c r="B1117" s="93"/>
      <c r="C1117" s="93"/>
      <c r="D1117" s="93"/>
      <c r="E1117" s="85"/>
      <c r="F1117" s="115"/>
      <c r="G1117" s="116"/>
      <c r="H1117" s="238"/>
      <c r="I1117" s="131"/>
      <c r="J1117" s="151"/>
      <c r="K1117" s="235"/>
      <c r="L1117" s="235"/>
      <c r="M1117" s="235"/>
      <c r="N1117" s="235"/>
      <c r="O1117" s="236"/>
      <c r="P1117" s="237"/>
      <c r="Q1117" s="583"/>
      <c r="R1117" s="231"/>
      <c r="S1117" s="134"/>
      <c r="T1117" s="134"/>
      <c r="U1117" s="349"/>
      <c r="V1117" s="61"/>
      <c r="W1117" s="214"/>
      <c r="X1117" s="215"/>
      <c r="Z1117" s="64"/>
      <c r="AA1117" s="50"/>
    </row>
    <row r="1118" spans="1:27" s="48" customFormat="1" ht="38.25" x14ac:dyDescent="0.25">
      <c r="A1118" s="83" t="s">
        <v>1446</v>
      </c>
      <c r="B1118" s="84">
        <v>0</v>
      </c>
      <c r="C1118" s="84">
        <v>4</v>
      </c>
      <c r="D1118" s="84">
        <v>5</v>
      </c>
      <c r="E1118" s="67" t="s">
        <v>1475</v>
      </c>
      <c r="F1118" s="68"/>
      <c r="G1118" s="77" t="s">
        <v>1476</v>
      </c>
      <c r="H1118" s="239"/>
      <c r="I1118" s="240"/>
      <c r="J1118" s="240"/>
      <c r="K1118" s="208"/>
      <c r="L1118" s="208">
        <f>SUM(L1119:L1120)</f>
        <v>0</v>
      </c>
      <c r="M1118" s="208"/>
      <c r="N1118" s="208">
        <f>SUM(N1119:N1120)</f>
        <v>0</v>
      </c>
      <c r="O1118" s="241"/>
      <c r="P1118" s="242"/>
      <c r="Q1118" s="353">
        <f>+Q1120+Q1121</f>
        <v>294000000</v>
      </c>
      <c r="R1118" s="354">
        <f>+R1120+R1121</f>
        <v>294000000</v>
      </c>
      <c r="S1118" s="134"/>
      <c r="T1118" s="59"/>
      <c r="U1118" s="350"/>
      <c r="V1118" s="61"/>
      <c r="W1118" s="59"/>
      <c r="X1118" s="62"/>
      <c r="Z1118" s="48">
        <v>208877098</v>
      </c>
    </row>
    <row r="1119" spans="1:27" x14ac:dyDescent="0.25">
      <c r="A1119" s="92"/>
      <c r="B1119" s="93"/>
      <c r="C1119" s="93"/>
      <c r="D1119" s="93"/>
      <c r="E1119" s="85"/>
      <c r="F1119" s="115"/>
      <c r="G1119" s="116"/>
      <c r="H1119" s="243"/>
      <c r="I1119" s="232"/>
      <c r="J1119" s="244"/>
      <c r="K1119" s="139"/>
      <c r="L1119" s="139"/>
      <c r="M1119" s="139"/>
      <c r="N1119" s="139"/>
      <c r="O1119" s="245"/>
      <c r="P1119" s="246"/>
      <c r="Q1119" s="90"/>
      <c r="R1119" s="91">
        <f>+N1119+Q1119-L1119</f>
        <v>0</v>
      </c>
      <c r="S1119" s="134"/>
      <c r="T1119" s="140"/>
      <c r="U1119" s="350"/>
      <c r="V1119" s="246"/>
      <c r="W1119" s="59"/>
      <c r="X1119" s="62"/>
    </row>
    <row r="1120" spans="1:27" x14ac:dyDescent="0.25">
      <c r="A1120" s="92"/>
      <c r="B1120" s="93"/>
      <c r="C1120" s="93"/>
      <c r="D1120" s="93"/>
      <c r="E1120" s="85"/>
      <c r="F1120" s="115"/>
      <c r="G1120" s="116"/>
      <c r="H1120" s="118">
        <v>81112210</v>
      </c>
      <c r="I1120" s="131" t="s">
        <v>1669</v>
      </c>
      <c r="J1120" s="247"/>
      <c r="K1120" s="90"/>
      <c r="L1120" s="90"/>
      <c r="M1120" s="90"/>
      <c r="N1120" s="139"/>
      <c r="O1120" s="233" t="s">
        <v>1474</v>
      </c>
      <c r="P1120" s="142">
        <v>8</v>
      </c>
      <c r="Q1120" s="287">
        <v>294000000</v>
      </c>
      <c r="R1120" s="234">
        <f t="shared" ref="R1120" si="46">+N1120+Q1120-L1120</f>
        <v>294000000</v>
      </c>
      <c r="S1120" s="134" t="s">
        <v>1751</v>
      </c>
      <c r="T1120" s="140"/>
      <c r="U1120" s="586" t="s">
        <v>1728</v>
      </c>
      <c r="V1120" s="246"/>
      <c r="W1120" s="59"/>
      <c r="X1120" s="62"/>
      <c r="Z1120" s="63">
        <v>208877098</v>
      </c>
      <c r="AA1120" s="144">
        <f>+Z1120-207953472.46</f>
        <v>923625.53999999166</v>
      </c>
    </row>
    <row r="1121" spans="1:27" hidden="1" x14ac:dyDescent="0.25">
      <c r="A1121" s="169"/>
      <c r="B1121" s="170"/>
      <c r="C1121" s="170"/>
      <c r="D1121" s="170"/>
      <c r="E1121" s="167"/>
      <c r="F1121" s="167"/>
      <c r="G1121" s="116"/>
      <c r="H1121" s="118">
        <v>81111504</v>
      </c>
      <c r="I1121" s="121" t="s">
        <v>1670</v>
      </c>
      <c r="J1121" s="384"/>
      <c r="K1121" s="57"/>
      <c r="L1121" s="57"/>
      <c r="M1121" s="57"/>
      <c r="N1121" s="600"/>
      <c r="O1121" s="233" t="s">
        <v>354</v>
      </c>
      <c r="P1121" s="142">
        <v>1</v>
      </c>
      <c r="Q1121" s="90">
        <v>0</v>
      </c>
      <c r="R1121" s="385">
        <v>0</v>
      </c>
      <c r="S1121" s="134"/>
      <c r="T1121" s="140"/>
      <c r="U1121" s="350"/>
      <c r="V1121" s="246"/>
      <c r="W1121" s="59"/>
      <c r="X1121" s="62"/>
      <c r="AA1121" s="144"/>
    </row>
    <row r="1122" spans="1:27" s="48" customFormat="1" x14ac:dyDescent="0.25">
      <c r="A1122" s="254"/>
      <c r="B1122" s="255"/>
      <c r="C1122" s="255"/>
      <c r="D1122" s="255"/>
      <c r="E1122" s="256"/>
      <c r="F1122" s="256"/>
      <c r="G1122" s="77"/>
      <c r="H1122" s="253"/>
      <c r="I1122" s="250"/>
      <c r="J1122" s="257"/>
      <c r="K1122" s="258"/>
      <c r="L1122" s="258"/>
      <c r="M1122" s="258"/>
      <c r="N1122" s="614"/>
      <c r="O1122" s="259"/>
      <c r="P1122" s="260"/>
      <c r="Q1122" s="258"/>
      <c r="R1122" s="258"/>
      <c r="S1122" s="59"/>
      <c r="T1122" s="140"/>
      <c r="U1122" s="350"/>
      <c r="V1122" s="246"/>
      <c r="W1122" s="59"/>
      <c r="X1122" s="62"/>
    </row>
    <row r="1123" spans="1:27" s="48" customFormat="1" ht="38.25" x14ac:dyDescent="0.25">
      <c r="A1123" s="65">
        <v>2</v>
      </c>
      <c r="B1123" s="66">
        <v>0</v>
      </c>
      <c r="C1123" s="66">
        <v>4</v>
      </c>
      <c r="D1123" s="66">
        <v>6</v>
      </c>
      <c r="E1123" s="67"/>
      <c r="F1123" s="68"/>
      <c r="G1123" s="77" t="s">
        <v>1479</v>
      </c>
      <c r="H1123" s="78"/>
      <c r="I1123" s="250"/>
      <c r="J1123" s="250"/>
      <c r="K1123" s="70"/>
      <c r="L1123" s="80">
        <f>+L1125+L1129+L1133+L1136+L1140+L1144</f>
        <v>0</v>
      </c>
      <c r="M1123" s="80"/>
      <c r="N1123" s="229">
        <f>+N1137</f>
        <v>517459642.14999998</v>
      </c>
      <c r="O1123" s="251"/>
      <c r="P1123" s="261"/>
      <c r="Q1123" s="229">
        <f>+Q1137</f>
        <v>482540357.85000002</v>
      </c>
      <c r="R1123" s="229">
        <f>+R1137</f>
        <v>1000000000</v>
      </c>
      <c r="S1123" s="360"/>
      <c r="T1123" s="140"/>
      <c r="U1123" s="139"/>
      <c r="V1123" s="246"/>
      <c r="W1123" s="59"/>
      <c r="X1123" s="362"/>
      <c r="Z1123" s="48">
        <v>627656162</v>
      </c>
    </row>
    <row r="1124" spans="1:27" s="48" customFormat="1" x14ac:dyDescent="0.25">
      <c r="A1124" s="65"/>
      <c r="B1124" s="66"/>
      <c r="C1124" s="66"/>
      <c r="D1124" s="66"/>
      <c r="E1124" s="67"/>
      <c r="F1124" s="68"/>
      <c r="G1124" s="77"/>
      <c r="H1124" s="78"/>
      <c r="I1124" s="250"/>
      <c r="J1124" s="250"/>
      <c r="K1124" s="70"/>
      <c r="L1124" s="80"/>
      <c r="M1124" s="80"/>
      <c r="N1124" s="229"/>
      <c r="O1124" s="251"/>
      <c r="P1124" s="261"/>
      <c r="Q1124" s="80"/>
      <c r="R1124" s="229"/>
      <c r="S1124" s="361"/>
      <c r="T1124" s="140"/>
      <c r="U1124" s="139"/>
      <c r="V1124" s="246"/>
      <c r="W1124" s="59"/>
      <c r="X1124" s="362"/>
    </row>
    <row r="1125" spans="1:27" s="48" customFormat="1" ht="25.5" hidden="1" x14ac:dyDescent="0.25">
      <c r="A1125" s="83">
        <v>2</v>
      </c>
      <c r="B1125" s="84">
        <v>0</v>
      </c>
      <c r="C1125" s="84">
        <v>4</v>
      </c>
      <c r="D1125" s="84">
        <v>6</v>
      </c>
      <c r="E1125" s="67" t="s">
        <v>53</v>
      </c>
      <c r="F1125" s="68"/>
      <c r="G1125" s="77" t="s">
        <v>1480</v>
      </c>
      <c r="H1125" s="78"/>
      <c r="I1125" s="250"/>
      <c r="J1125" s="250"/>
      <c r="K1125" s="70"/>
      <c r="L1125" s="70">
        <f>SUM(L1126:L1127)</f>
        <v>0</v>
      </c>
      <c r="M1125" s="70"/>
      <c r="N1125" s="208">
        <f>SUM(N1126:N1127)</f>
        <v>0</v>
      </c>
      <c r="O1125" s="251"/>
      <c r="P1125" s="252"/>
      <c r="Q1125" s="70"/>
      <c r="R1125" s="208"/>
      <c r="S1125" s="361"/>
      <c r="T1125" s="140"/>
      <c r="U1125" s="139"/>
      <c r="V1125" s="246"/>
      <c r="W1125" s="43"/>
      <c r="X1125" s="362"/>
    </row>
    <row r="1126" spans="1:27" ht="22.5" hidden="1" x14ac:dyDescent="0.25">
      <c r="A1126" s="113"/>
      <c r="B1126" s="114"/>
      <c r="C1126" s="114"/>
      <c r="D1126" s="114"/>
      <c r="E1126" s="226"/>
      <c r="F1126" s="227"/>
      <c r="G1126" s="201"/>
      <c r="H1126" s="87" t="s">
        <v>1481</v>
      </c>
      <c r="I1126" s="247" t="s">
        <v>1482</v>
      </c>
      <c r="J1126" s="247"/>
      <c r="K1126" s="90"/>
      <c r="L1126" s="90"/>
      <c r="M1126" s="90"/>
      <c r="N1126" s="139"/>
      <c r="O1126" s="248"/>
      <c r="P1126" s="61"/>
      <c r="Q1126" s="90"/>
      <c r="R1126" s="139"/>
      <c r="S1126" s="361"/>
      <c r="T1126" s="140"/>
      <c r="U1126" s="139"/>
      <c r="V1126" s="246"/>
      <c r="W1126" s="59"/>
      <c r="X1126" s="363"/>
    </row>
    <row r="1127" spans="1:27" hidden="1" x14ac:dyDescent="0.25">
      <c r="A1127" s="113"/>
      <c r="B1127" s="114"/>
      <c r="C1127" s="114"/>
      <c r="D1127" s="114"/>
      <c r="E1127" s="226"/>
      <c r="F1127" s="227"/>
      <c r="G1127" s="201"/>
      <c r="H1127" s="268"/>
      <c r="I1127" s="269"/>
      <c r="J1127" s="269"/>
      <c r="K1127" s="90"/>
      <c r="L1127" s="90"/>
      <c r="M1127" s="90"/>
      <c r="N1127" s="139"/>
      <c r="O1127" s="248"/>
      <c r="P1127" s="61"/>
      <c r="Q1127" s="90"/>
      <c r="R1127" s="139"/>
      <c r="S1127" s="361"/>
      <c r="T1127" s="140"/>
      <c r="U1127" s="139"/>
      <c r="V1127" s="246"/>
      <c r="W1127" s="43"/>
      <c r="X1127" s="363"/>
    </row>
    <row r="1128" spans="1:27" s="48" customFormat="1" hidden="1" x14ac:dyDescent="0.25">
      <c r="A1128" s="65"/>
      <c r="B1128" s="66"/>
      <c r="C1128" s="66"/>
      <c r="D1128" s="66"/>
      <c r="E1128" s="67"/>
      <c r="F1128" s="68"/>
      <c r="G1128" s="77"/>
      <c r="H1128" s="270"/>
      <c r="I1128" s="271"/>
      <c r="J1128" s="271"/>
      <c r="K1128" s="70"/>
      <c r="L1128" s="70"/>
      <c r="M1128" s="70"/>
      <c r="N1128" s="208"/>
      <c r="O1128" s="251"/>
      <c r="P1128" s="252"/>
      <c r="Q1128" s="70"/>
      <c r="R1128" s="208"/>
      <c r="S1128" s="361"/>
      <c r="T1128" s="140"/>
      <c r="U1128" s="139"/>
      <c r="V1128" s="246"/>
      <c r="W1128" s="59"/>
      <c r="X1128" s="362"/>
    </row>
    <row r="1129" spans="1:27" s="48" customFormat="1" hidden="1" x14ac:dyDescent="0.25">
      <c r="A1129" s="83">
        <v>2</v>
      </c>
      <c r="B1129" s="84">
        <v>0</v>
      </c>
      <c r="C1129" s="84">
        <v>4</v>
      </c>
      <c r="D1129" s="84">
        <v>6</v>
      </c>
      <c r="E1129" s="67" t="s">
        <v>62</v>
      </c>
      <c r="F1129" s="68"/>
      <c r="G1129" s="77" t="s">
        <v>1483</v>
      </c>
      <c r="H1129" s="78"/>
      <c r="I1129" s="250"/>
      <c r="J1129" s="250"/>
      <c r="K1129" s="70"/>
      <c r="L1129" s="70">
        <f>SUM(L1130:L1131)</f>
        <v>0</v>
      </c>
      <c r="M1129" s="70"/>
      <c r="N1129" s="208">
        <f>SUM(N1130:N1131)</f>
        <v>0</v>
      </c>
      <c r="O1129" s="251"/>
      <c r="P1129" s="252"/>
      <c r="Q1129" s="70"/>
      <c r="R1129" s="208"/>
      <c r="S1129" s="361"/>
      <c r="T1129" s="140"/>
      <c r="U1129" s="139"/>
      <c r="V1129" s="246"/>
      <c r="W1129" s="43"/>
      <c r="X1129" s="362"/>
    </row>
    <row r="1130" spans="1:27" hidden="1" x14ac:dyDescent="0.25">
      <c r="A1130" s="113"/>
      <c r="B1130" s="114"/>
      <c r="C1130" s="114"/>
      <c r="D1130" s="114"/>
      <c r="E1130" s="85"/>
      <c r="F1130" s="115"/>
      <c r="G1130" s="116"/>
      <c r="H1130" s="129" t="s">
        <v>1484</v>
      </c>
      <c r="I1130" s="247" t="s">
        <v>1485</v>
      </c>
      <c r="J1130" s="247"/>
      <c r="K1130" s="90"/>
      <c r="L1130" s="90"/>
      <c r="M1130" s="90"/>
      <c r="N1130" s="139"/>
      <c r="O1130" s="248"/>
      <c r="P1130" s="61"/>
      <c r="Q1130" s="90"/>
      <c r="R1130" s="139"/>
      <c r="S1130" s="361"/>
      <c r="T1130" s="140"/>
      <c r="U1130" s="139"/>
      <c r="V1130" s="246"/>
      <c r="W1130" s="59"/>
      <c r="X1130" s="363"/>
    </row>
    <row r="1131" spans="1:27" hidden="1" x14ac:dyDescent="0.25">
      <c r="A1131" s="113"/>
      <c r="B1131" s="114"/>
      <c r="C1131" s="114"/>
      <c r="D1131" s="114"/>
      <c r="E1131" s="85"/>
      <c r="F1131" s="115"/>
      <c r="G1131" s="116"/>
      <c r="H1131" s="129" t="s">
        <v>1486</v>
      </c>
      <c r="I1131" s="247" t="s">
        <v>1487</v>
      </c>
      <c r="J1131" s="247"/>
      <c r="K1131" s="90"/>
      <c r="L1131" s="90"/>
      <c r="M1131" s="90"/>
      <c r="N1131" s="139"/>
      <c r="O1131" s="248"/>
      <c r="P1131" s="61"/>
      <c r="Q1131" s="90"/>
      <c r="R1131" s="139"/>
      <c r="S1131" s="361"/>
      <c r="T1131" s="140"/>
      <c r="U1131" s="139"/>
      <c r="V1131" s="246"/>
      <c r="W1131" s="59"/>
      <c r="X1131" s="363"/>
    </row>
    <row r="1132" spans="1:27" hidden="1" x14ac:dyDescent="0.25">
      <c r="A1132" s="113"/>
      <c r="B1132" s="114"/>
      <c r="C1132" s="114"/>
      <c r="D1132" s="114"/>
      <c r="E1132" s="85"/>
      <c r="F1132" s="115"/>
      <c r="G1132" s="201"/>
      <c r="H1132" s="129"/>
      <c r="I1132" s="247"/>
      <c r="J1132" s="247"/>
      <c r="K1132" s="90"/>
      <c r="L1132" s="90"/>
      <c r="M1132" s="90"/>
      <c r="N1132" s="139"/>
      <c r="O1132" s="248"/>
      <c r="P1132" s="61"/>
      <c r="Q1132" s="90"/>
      <c r="R1132" s="139"/>
      <c r="S1132" s="361"/>
      <c r="T1132" s="140"/>
      <c r="U1132" s="139"/>
      <c r="V1132" s="246"/>
      <c r="W1132" s="59"/>
      <c r="X1132" s="363"/>
    </row>
    <row r="1133" spans="1:27" ht="25.5" hidden="1" x14ac:dyDescent="0.25">
      <c r="A1133" s="83">
        <v>2</v>
      </c>
      <c r="B1133" s="84">
        <v>0</v>
      </c>
      <c r="C1133" s="84">
        <v>4</v>
      </c>
      <c r="D1133" s="84">
        <v>6</v>
      </c>
      <c r="E1133" s="226" t="s">
        <v>64</v>
      </c>
      <c r="F1133" s="227"/>
      <c r="G1133" s="201" t="s">
        <v>1488</v>
      </c>
      <c r="H1133" s="87"/>
      <c r="I1133" s="247"/>
      <c r="J1133" s="247"/>
      <c r="K1133" s="90"/>
      <c r="L1133" s="90">
        <f>SUM(L1134:L1135)</f>
        <v>0</v>
      </c>
      <c r="M1133" s="90"/>
      <c r="N1133" s="139">
        <f>SUM(N1134:N1135)</f>
        <v>0</v>
      </c>
      <c r="O1133" s="248"/>
      <c r="P1133" s="61"/>
      <c r="Q1133" s="90"/>
      <c r="R1133" s="139"/>
      <c r="S1133" s="361"/>
      <c r="T1133" s="140"/>
      <c r="U1133" s="139"/>
      <c r="V1133" s="246"/>
      <c r="W1133" s="59"/>
      <c r="X1133" s="363"/>
    </row>
    <row r="1134" spans="1:27" hidden="1" x14ac:dyDescent="0.25">
      <c r="A1134" s="113"/>
      <c r="B1134" s="114"/>
      <c r="C1134" s="114"/>
      <c r="D1134" s="114"/>
      <c r="E1134" s="226"/>
      <c r="F1134" s="227"/>
      <c r="G1134" s="201"/>
      <c r="H1134" s="87"/>
      <c r="I1134" s="247"/>
      <c r="J1134" s="247"/>
      <c r="K1134" s="90"/>
      <c r="L1134" s="90"/>
      <c r="M1134" s="90"/>
      <c r="N1134" s="139"/>
      <c r="O1134" s="248"/>
      <c r="P1134" s="61"/>
      <c r="Q1134" s="90"/>
      <c r="R1134" s="139"/>
      <c r="S1134" s="361"/>
      <c r="T1134" s="140"/>
      <c r="U1134" s="139"/>
      <c r="V1134" s="246"/>
      <c r="W1134" s="59"/>
      <c r="X1134" s="363"/>
    </row>
    <row r="1135" spans="1:27" hidden="1" x14ac:dyDescent="0.25">
      <c r="A1135" s="113"/>
      <c r="B1135" s="114"/>
      <c r="C1135" s="114"/>
      <c r="D1135" s="114"/>
      <c r="E1135" s="226"/>
      <c r="F1135" s="227"/>
      <c r="G1135" s="201"/>
      <c r="H1135" s="87"/>
      <c r="I1135" s="247"/>
      <c r="J1135" s="247"/>
      <c r="K1135" s="90"/>
      <c r="L1135" s="90"/>
      <c r="M1135" s="90"/>
      <c r="N1135" s="139"/>
      <c r="O1135" s="248"/>
      <c r="P1135" s="61"/>
      <c r="Q1135" s="90"/>
      <c r="R1135" s="139"/>
      <c r="S1135" s="361"/>
      <c r="T1135" s="140"/>
      <c r="U1135" s="139"/>
      <c r="V1135" s="246"/>
      <c r="W1135" s="59"/>
      <c r="X1135" s="363"/>
    </row>
    <row r="1136" spans="1:27" s="393" customFormat="1" ht="51" x14ac:dyDescent="0.25">
      <c r="A1136" s="65">
        <v>2</v>
      </c>
      <c r="B1136" s="66">
        <v>0</v>
      </c>
      <c r="C1136" s="66">
        <v>4</v>
      </c>
      <c r="D1136" s="66">
        <v>6</v>
      </c>
      <c r="E1136" s="67" t="s">
        <v>40</v>
      </c>
      <c r="F1136" s="68"/>
      <c r="G1136" s="201" t="s">
        <v>1489</v>
      </c>
      <c r="H1136" s="386"/>
      <c r="I1136" s="387"/>
      <c r="J1136" s="387"/>
      <c r="K1136" s="353"/>
      <c r="L1136" s="353">
        <f>SUM(L1137:L1138)</f>
        <v>0</v>
      </c>
      <c r="M1136" s="353"/>
      <c r="N1136" s="616">
        <f>SUM(N1137:N1138)</f>
        <v>517459642.14999998</v>
      </c>
      <c r="O1136" s="388"/>
      <c r="P1136" s="389"/>
      <c r="Q1136" s="353">
        <f>+Q1137</f>
        <v>482540357.85000002</v>
      </c>
      <c r="R1136" s="616">
        <f>+R1137</f>
        <v>1000000000</v>
      </c>
      <c r="S1136" s="390"/>
      <c r="T1136" s="542"/>
      <c r="U1136" s="543"/>
      <c r="V1136" s="544"/>
      <c r="W1136" s="391"/>
      <c r="X1136" s="392"/>
    </row>
    <row r="1137" spans="1:27" s="48" customFormat="1" ht="23.25" x14ac:dyDescent="0.35">
      <c r="A1137" s="65"/>
      <c r="B1137" s="66"/>
      <c r="C1137" s="66"/>
      <c r="D1137" s="66"/>
      <c r="E1137" s="67"/>
      <c r="F1137" s="68"/>
      <c r="G1137" s="77"/>
      <c r="H1137" s="273">
        <v>81161800</v>
      </c>
      <c r="I1137" s="131" t="s">
        <v>1747</v>
      </c>
      <c r="J1137" s="250"/>
      <c r="K1137" s="70"/>
      <c r="L1137" s="70"/>
      <c r="M1137" s="70"/>
      <c r="N1137" s="576">
        <v>517459642.14999998</v>
      </c>
      <c r="O1137" s="274" t="s">
        <v>354</v>
      </c>
      <c r="P1137" s="596">
        <v>12</v>
      </c>
      <c r="Q1137" s="576">
        <v>482540357.85000002</v>
      </c>
      <c r="R1137" s="234">
        <f t="shared" ref="R1137" si="47">+N1137+Q1137-L1137</f>
        <v>1000000000</v>
      </c>
      <c r="S1137" s="360" t="s">
        <v>1751</v>
      </c>
      <c r="T1137" s="140"/>
      <c r="U1137" s="586" t="s">
        <v>1728</v>
      </c>
      <c r="V1137" s="246"/>
      <c r="W1137" s="59"/>
      <c r="X1137" s="362"/>
      <c r="Z1137" s="64">
        <v>627656162</v>
      </c>
      <c r="AA1137" s="50">
        <f>+Q1137-Z1137</f>
        <v>-145115804.14999998</v>
      </c>
    </row>
    <row r="1138" spans="1:27" s="48" customFormat="1" hidden="1" x14ac:dyDescent="0.25">
      <c r="A1138" s="65"/>
      <c r="B1138" s="66"/>
      <c r="C1138" s="66"/>
      <c r="D1138" s="66"/>
      <c r="E1138" s="67"/>
      <c r="F1138" s="68"/>
      <c r="G1138" s="77"/>
      <c r="H1138" s="178"/>
      <c r="I1138" s="250"/>
      <c r="J1138" s="250"/>
      <c r="K1138" s="70"/>
      <c r="L1138" s="70"/>
      <c r="M1138" s="70"/>
      <c r="N1138" s="70"/>
      <c r="O1138" s="251"/>
      <c r="P1138" s="252"/>
      <c r="Q1138" s="70"/>
      <c r="R1138" s="70"/>
      <c r="S1138" s="265"/>
      <c r="T1138" s="357"/>
      <c r="U1138" s="358"/>
      <c r="V1138" s="359"/>
      <c r="W1138" s="357"/>
      <c r="X1138" s="264"/>
    </row>
    <row r="1139" spans="1:27" s="48" customFormat="1" hidden="1" x14ac:dyDescent="0.25">
      <c r="A1139" s="65"/>
      <c r="B1139" s="66"/>
      <c r="C1139" s="66"/>
      <c r="D1139" s="66"/>
      <c r="E1139" s="67"/>
      <c r="F1139" s="68"/>
      <c r="G1139" s="77"/>
      <c r="H1139" s="178"/>
      <c r="I1139" s="250"/>
      <c r="J1139" s="250"/>
      <c r="K1139" s="70"/>
      <c r="L1139" s="70"/>
      <c r="M1139" s="70"/>
      <c r="N1139" s="70"/>
      <c r="O1139" s="251"/>
      <c r="P1139" s="252"/>
      <c r="Q1139" s="70"/>
      <c r="R1139" s="70"/>
      <c r="S1139" s="265"/>
      <c r="T1139" s="62"/>
      <c r="U1139" s="262"/>
      <c r="V1139" s="263"/>
      <c r="W1139" s="62"/>
      <c r="X1139" s="264"/>
    </row>
    <row r="1140" spans="1:27" s="48" customFormat="1" hidden="1" x14ac:dyDescent="0.25">
      <c r="A1140" s="83">
        <v>2</v>
      </c>
      <c r="B1140" s="84">
        <v>0</v>
      </c>
      <c r="C1140" s="84">
        <v>4</v>
      </c>
      <c r="D1140" s="84">
        <v>6</v>
      </c>
      <c r="E1140" s="67" t="s">
        <v>1490</v>
      </c>
      <c r="F1140" s="68"/>
      <c r="G1140" s="77" t="s">
        <v>1491</v>
      </c>
      <c r="H1140" s="78"/>
      <c r="I1140" s="250"/>
      <c r="J1140" s="250"/>
      <c r="K1140" s="70"/>
      <c r="L1140" s="70">
        <f>SUM(L1141:L1142)</f>
        <v>0</v>
      </c>
      <c r="M1140" s="70"/>
      <c r="N1140" s="70">
        <f>SUM(N1141:N1142)</f>
        <v>0</v>
      </c>
      <c r="O1140" s="251"/>
      <c r="P1140" s="252"/>
      <c r="Q1140" s="70"/>
      <c r="R1140" s="70"/>
      <c r="S1140" s="265"/>
      <c r="T1140" s="62"/>
      <c r="U1140" s="262"/>
      <c r="V1140" s="263"/>
      <c r="W1140" s="62"/>
      <c r="X1140" s="264"/>
    </row>
    <row r="1141" spans="1:27" hidden="1" x14ac:dyDescent="0.25">
      <c r="A1141" s="113"/>
      <c r="B1141" s="114"/>
      <c r="C1141" s="114"/>
      <c r="D1141" s="114"/>
      <c r="E1141" s="226"/>
      <c r="F1141" s="227"/>
      <c r="G1141" s="201"/>
      <c r="H1141" s="129" t="s">
        <v>1492</v>
      </c>
      <c r="I1141" s="247" t="s">
        <v>1493</v>
      </c>
      <c r="J1141" s="247"/>
      <c r="K1141" s="90"/>
      <c r="L1141" s="90"/>
      <c r="M1141" s="90"/>
      <c r="N1141" s="90"/>
      <c r="O1141" s="248"/>
      <c r="P1141" s="61"/>
      <c r="Q1141" s="90"/>
      <c r="R1141" s="90"/>
      <c r="S1141" s="265"/>
      <c r="T1141" s="62"/>
      <c r="U1141" s="262"/>
      <c r="V1141" s="263"/>
      <c r="W1141" s="266"/>
      <c r="X1141" s="267"/>
    </row>
    <row r="1142" spans="1:27" hidden="1" x14ac:dyDescent="0.25">
      <c r="A1142" s="113"/>
      <c r="B1142" s="114"/>
      <c r="C1142" s="114"/>
      <c r="D1142" s="114"/>
      <c r="E1142" s="226"/>
      <c r="F1142" s="227"/>
      <c r="G1142" s="201"/>
      <c r="H1142" s="129" t="s">
        <v>1492</v>
      </c>
      <c r="I1142" s="247" t="s">
        <v>1494</v>
      </c>
      <c r="J1142" s="247"/>
      <c r="K1142" s="90"/>
      <c r="L1142" s="90"/>
      <c r="M1142" s="90"/>
      <c r="N1142" s="90"/>
      <c r="O1142" s="248"/>
      <c r="P1142" s="61"/>
      <c r="Q1142" s="90"/>
      <c r="R1142" s="90"/>
      <c r="S1142" s="265"/>
      <c r="T1142" s="62"/>
      <c r="U1142" s="262"/>
      <c r="V1142" s="263"/>
      <c r="W1142" s="62"/>
      <c r="X1142" s="267"/>
    </row>
    <row r="1143" spans="1:27" hidden="1" x14ac:dyDescent="0.25">
      <c r="A1143" s="113"/>
      <c r="B1143" s="114"/>
      <c r="C1143" s="114"/>
      <c r="D1143" s="114"/>
      <c r="E1143" s="226"/>
      <c r="F1143" s="275"/>
      <c r="G1143" s="63"/>
      <c r="H1143" s="24"/>
      <c r="I1143" s="249"/>
      <c r="J1143" s="249"/>
      <c r="K1143" s="90"/>
      <c r="L1143" s="90"/>
      <c r="M1143" s="90"/>
      <c r="N1143" s="90"/>
      <c r="O1143" s="248"/>
      <c r="P1143" s="61"/>
      <c r="Q1143" s="90"/>
      <c r="R1143" s="90"/>
      <c r="S1143" s="265"/>
      <c r="T1143" s="62"/>
      <c r="U1143" s="262"/>
      <c r="V1143" s="263"/>
      <c r="W1143" s="266"/>
      <c r="X1143" s="267"/>
    </row>
    <row r="1144" spans="1:27" s="48" customFormat="1" ht="38.25" hidden="1" x14ac:dyDescent="0.25">
      <c r="A1144" s="83">
        <v>2</v>
      </c>
      <c r="B1144" s="84">
        <v>0</v>
      </c>
      <c r="C1144" s="84">
        <v>4</v>
      </c>
      <c r="D1144" s="84">
        <v>6</v>
      </c>
      <c r="E1144" s="67" t="s">
        <v>42</v>
      </c>
      <c r="F1144" s="68"/>
      <c r="G1144" s="77" t="s">
        <v>1495</v>
      </c>
      <c r="H1144" s="78"/>
      <c r="I1144" s="250"/>
      <c r="J1144" s="250"/>
      <c r="K1144" s="70"/>
      <c r="L1144" s="70">
        <f>SUM(L1145:L1147)</f>
        <v>0</v>
      </c>
      <c r="M1144" s="70"/>
      <c r="N1144" s="70">
        <f>SUM(N1145:N1147)</f>
        <v>0</v>
      </c>
      <c r="O1144" s="251"/>
      <c r="P1144" s="252"/>
      <c r="Q1144" s="70"/>
      <c r="R1144" s="70"/>
      <c r="S1144" s="265"/>
      <c r="T1144" s="62"/>
      <c r="U1144" s="262"/>
      <c r="V1144" s="263"/>
      <c r="W1144" s="266"/>
      <c r="X1144" s="264"/>
    </row>
    <row r="1145" spans="1:27" hidden="1" x14ac:dyDescent="0.25">
      <c r="A1145" s="113"/>
      <c r="B1145" s="114"/>
      <c r="C1145" s="114"/>
      <c r="D1145" s="114"/>
      <c r="E1145" s="85"/>
      <c r="F1145" s="115"/>
      <c r="G1145" s="116"/>
      <c r="H1145" s="200"/>
      <c r="I1145" s="276"/>
      <c r="J1145" s="276"/>
      <c r="K1145" s="90"/>
      <c r="L1145" s="90"/>
      <c r="M1145" s="90"/>
      <c r="N1145" s="90"/>
      <c r="O1145" s="248" t="s">
        <v>354</v>
      </c>
      <c r="P1145" s="61">
        <v>1</v>
      </c>
      <c r="Q1145" s="90"/>
      <c r="R1145" s="90"/>
      <c r="S1145" s="265"/>
      <c r="T1145" s="62"/>
      <c r="U1145" s="262"/>
      <c r="V1145" s="263"/>
      <c r="W1145" s="272"/>
      <c r="X1145" s="267"/>
    </row>
    <row r="1146" spans="1:27" hidden="1" x14ac:dyDescent="0.25">
      <c r="A1146" s="113"/>
      <c r="B1146" s="114"/>
      <c r="C1146" s="114"/>
      <c r="D1146" s="114"/>
      <c r="E1146" s="85"/>
      <c r="F1146" s="167"/>
      <c r="G1146" s="168"/>
      <c r="H1146" s="129" t="s">
        <v>1496</v>
      </c>
      <c r="I1146" s="121" t="s">
        <v>1497</v>
      </c>
      <c r="J1146" s="121"/>
      <c r="K1146" s="90"/>
      <c r="L1146" s="90"/>
      <c r="M1146" s="90"/>
      <c r="N1146" s="90"/>
      <c r="O1146" s="248"/>
      <c r="P1146" s="90"/>
      <c r="Q1146" s="90"/>
      <c r="R1146" s="90">
        <f>+N1146+Q1146-L1146</f>
        <v>0</v>
      </c>
      <c r="S1146" s="265"/>
      <c r="T1146" s="62"/>
      <c r="U1146" s="262"/>
      <c r="V1146" s="263"/>
      <c r="W1146" s="272"/>
      <c r="X1146" s="267"/>
    </row>
    <row r="1147" spans="1:27" hidden="1" x14ac:dyDescent="0.25">
      <c r="A1147" s="113"/>
      <c r="B1147" s="114"/>
      <c r="C1147" s="114"/>
      <c r="D1147" s="114"/>
      <c r="E1147" s="85"/>
      <c r="F1147" s="167"/>
      <c r="G1147" s="168"/>
      <c r="H1147" s="129"/>
      <c r="I1147" s="121"/>
      <c r="J1147" s="121"/>
      <c r="K1147" s="90"/>
      <c r="L1147" s="90"/>
      <c r="M1147" s="90"/>
      <c r="N1147" s="90"/>
      <c r="O1147" s="248"/>
      <c r="P1147" s="90"/>
      <c r="Q1147" s="90"/>
      <c r="R1147" s="90"/>
      <c r="S1147" s="265"/>
      <c r="T1147" s="62"/>
      <c r="U1147" s="262"/>
      <c r="V1147" s="263"/>
      <c r="W1147" s="272"/>
      <c r="X1147" s="267"/>
    </row>
    <row r="1148" spans="1:27" hidden="1" x14ac:dyDescent="0.25">
      <c r="A1148" s="74"/>
      <c r="B1148" s="53"/>
      <c r="C1148" s="53"/>
      <c r="D1148" s="53"/>
      <c r="E1148" s="167"/>
      <c r="F1148" s="167"/>
      <c r="G1148" s="201"/>
      <c r="H1148" s="54"/>
      <c r="I1148" s="121"/>
      <c r="J1148" s="277"/>
      <c r="K1148" s="57"/>
      <c r="L1148" s="57"/>
      <c r="M1148" s="57"/>
      <c r="N1148" s="57"/>
      <c r="O1148" s="278"/>
      <c r="P1148" s="57"/>
      <c r="Q1148" s="57"/>
      <c r="R1148" s="57"/>
      <c r="S1148" s="265"/>
      <c r="T1148" s="62"/>
      <c r="U1148" s="262"/>
      <c r="V1148" s="263"/>
      <c r="W1148" s="272"/>
      <c r="X1148" s="267"/>
    </row>
    <row r="1149" spans="1:27" s="48" customFormat="1" ht="25.5" hidden="1" x14ac:dyDescent="0.25">
      <c r="A1149" s="65">
        <v>2</v>
      </c>
      <c r="B1149" s="66">
        <v>0</v>
      </c>
      <c r="C1149" s="66">
        <v>4</v>
      </c>
      <c r="D1149" s="66">
        <v>7</v>
      </c>
      <c r="E1149" s="67"/>
      <c r="F1149" s="68"/>
      <c r="G1149" s="201" t="s">
        <v>1498</v>
      </c>
      <c r="H1149" s="78"/>
      <c r="I1149" s="126"/>
      <c r="J1149" s="126"/>
      <c r="K1149" s="70"/>
      <c r="L1149" s="80">
        <f>+L1151+L1154+L1159+L1178+L1185+L1189</f>
        <v>0</v>
      </c>
      <c r="M1149" s="80"/>
      <c r="N1149" s="80">
        <f>+N1151+N1154+N1159+N1178+N1185+N1189</f>
        <v>0</v>
      </c>
      <c r="O1149" s="251"/>
      <c r="P1149" s="80"/>
      <c r="Q1149" s="80">
        <f>+Q1151+Q1154+Q1159+Q1178+Q1185+Q1189</f>
        <v>0</v>
      </c>
      <c r="R1149" s="80">
        <f>+R1151+R1154+R1159+R1178+R1185+R1189</f>
        <v>0</v>
      </c>
      <c r="S1149" s="265"/>
      <c r="T1149" s="62"/>
      <c r="U1149" s="262"/>
      <c r="V1149" s="263"/>
      <c r="W1149" s="272"/>
      <c r="X1149" s="264"/>
      <c r="Z1149" s="48">
        <v>0</v>
      </c>
    </row>
    <row r="1150" spans="1:27" s="48" customFormat="1" hidden="1" x14ac:dyDescent="0.25">
      <c r="A1150" s="65"/>
      <c r="B1150" s="66"/>
      <c r="C1150" s="66"/>
      <c r="D1150" s="66"/>
      <c r="E1150" s="67"/>
      <c r="F1150" s="68"/>
      <c r="G1150" s="201"/>
      <c r="H1150" s="78"/>
      <c r="I1150" s="126"/>
      <c r="J1150" s="126"/>
      <c r="K1150" s="70"/>
      <c r="L1150" s="80"/>
      <c r="M1150" s="80"/>
      <c r="N1150" s="80"/>
      <c r="O1150" s="251"/>
      <c r="P1150" s="80"/>
      <c r="Q1150" s="80"/>
      <c r="R1150" s="80"/>
      <c r="S1150" s="265"/>
      <c r="T1150" s="62"/>
      <c r="U1150" s="262"/>
      <c r="V1150" s="263"/>
      <c r="W1150" s="272"/>
      <c r="X1150" s="264"/>
    </row>
    <row r="1151" spans="1:27" s="48" customFormat="1" ht="38.25" hidden="1" x14ac:dyDescent="0.25">
      <c r="A1151" s="83">
        <v>2</v>
      </c>
      <c r="B1151" s="84">
        <v>0</v>
      </c>
      <c r="C1151" s="84">
        <v>4</v>
      </c>
      <c r="D1151" s="84">
        <v>7</v>
      </c>
      <c r="E1151" s="67" t="s">
        <v>53</v>
      </c>
      <c r="F1151" s="68"/>
      <c r="G1151" s="77" t="s">
        <v>1499</v>
      </c>
      <c r="H1151" s="78"/>
      <c r="I1151" s="126"/>
      <c r="J1151" s="126"/>
      <c r="K1151" s="70"/>
      <c r="L1151" s="70">
        <f>SUM(L1152:L1153)</f>
        <v>0</v>
      </c>
      <c r="M1151" s="70"/>
      <c r="N1151" s="70">
        <f>SUM(N1152:N1153)</f>
        <v>0</v>
      </c>
      <c r="O1151" s="251"/>
      <c r="P1151" s="70"/>
      <c r="Q1151" s="70">
        <f>SUM(Q1152:Q1153)</f>
        <v>0</v>
      </c>
      <c r="R1151" s="70">
        <f>SUM(R1152:R1153)</f>
        <v>0</v>
      </c>
      <c r="S1151" s="265"/>
      <c r="T1151" s="62"/>
      <c r="U1151" s="262"/>
      <c r="V1151" s="263"/>
      <c r="W1151" s="272"/>
      <c r="X1151" s="264"/>
      <c r="Z1151" s="48">
        <v>0</v>
      </c>
    </row>
    <row r="1152" spans="1:27" hidden="1" x14ac:dyDescent="0.25">
      <c r="A1152" s="92"/>
      <c r="B1152" s="93"/>
      <c r="C1152" s="93"/>
      <c r="D1152" s="93"/>
      <c r="E1152" s="226"/>
      <c r="F1152" s="227"/>
      <c r="G1152" s="201"/>
      <c r="H1152" s="87" t="s">
        <v>877</v>
      </c>
      <c r="I1152" s="121" t="s">
        <v>1500</v>
      </c>
      <c r="J1152" s="121"/>
      <c r="K1152" s="90"/>
      <c r="L1152" s="90"/>
      <c r="M1152" s="90"/>
      <c r="N1152" s="90"/>
      <c r="O1152" s="248"/>
      <c r="P1152" s="90"/>
      <c r="Q1152" s="90"/>
      <c r="R1152" s="90">
        <f>+N1152+Q1152-L1152</f>
        <v>0</v>
      </c>
      <c r="S1152" s="265"/>
      <c r="T1152" s="62"/>
      <c r="U1152" s="262"/>
      <c r="V1152" s="263"/>
      <c r="W1152" s="62"/>
      <c r="X1152" s="267"/>
    </row>
    <row r="1153" spans="1:26" hidden="1" x14ac:dyDescent="0.25">
      <c r="A1153" s="92"/>
      <c r="B1153" s="93"/>
      <c r="C1153" s="93"/>
      <c r="D1153" s="93"/>
      <c r="E1153" s="226"/>
      <c r="F1153" s="227"/>
      <c r="G1153" s="201"/>
      <c r="H1153" s="87"/>
      <c r="I1153" s="121"/>
      <c r="J1153" s="121"/>
      <c r="K1153" s="90"/>
      <c r="L1153" s="90"/>
      <c r="M1153" s="90"/>
      <c r="N1153" s="90"/>
      <c r="O1153" s="248"/>
      <c r="P1153" s="90"/>
      <c r="Q1153" s="90"/>
      <c r="R1153" s="90">
        <f>+N1153+Q1153-L1153</f>
        <v>0</v>
      </c>
      <c r="S1153" s="265"/>
      <c r="T1153" s="62"/>
      <c r="U1153" s="262"/>
      <c r="V1153" s="263"/>
      <c r="W1153" s="266"/>
      <c r="X1153" s="267"/>
    </row>
    <row r="1154" spans="1:26" hidden="1" x14ac:dyDescent="0.25">
      <c r="A1154" s="83">
        <v>2</v>
      </c>
      <c r="B1154" s="84">
        <v>0</v>
      </c>
      <c r="C1154" s="84">
        <v>4</v>
      </c>
      <c r="D1154" s="84">
        <v>7</v>
      </c>
      <c r="E1154" s="226" t="s">
        <v>62</v>
      </c>
      <c r="F1154" s="227"/>
      <c r="G1154" s="201" t="s">
        <v>1501</v>
      </c>
      <c r="H1154" s="87"/>
      <c r="I1154" s="121"/>
      <c r="J1154" s="121"/>
      <c r="K1154" s="90"/>
      <c r="L1154" s="90">
        <f>SUM(L1155:L1157)</f>
        <v>0</v>
      </c>
      <c r="M1154" s="90"/>
      <c r="N1154" s="90">
        <f>SUM(N1155:N1157)</f>
        <v>0</v>
      </c>
      <c r="O1154" s="248"/>
      <c r="P1154" s="90"/>
      <c r="Q1154" s="90">
        <f>SUM(Q1155:Q1157)</f>
        <v>0</v>
      </c>
      <c r="R1154" s="90">
        <f>SUM(R1155:R1157)</f>
        <v>0</v>
      </c>
      <c r="S1154" s="265"/>
      <c r="T1154" s="62"/>
      <c r="U1154" s="262"/>
      <c r="V1154" s="263"/>
      <c r="W1154" s="73"/>
      <c r="X1154" s="267"/>
      <c r="Z1154" s="63">
        <v>0</v>
      </c>
    </row>
    <row r="1155" spans="1:26" ht="36.75" hidden="1" customHeight="1" x14ac:dyDescent="0.25">
      <c r="A1155" s="92"/>
      <c r="B1155" s="93"/>
      <c r="C1155" s="93"/>
      <c r="D1155" s="93"/>
      <c r="E1155" s="226"/>
      <c r="F1155" s="227"/>
      <c r="G1155" s="201"/>
      <c r="H1155" s="87"/>
      <c r="I1155" s="279" t="s">
        <v>1502</v>
      </c>
      <c r="J1155" s="279"/>
      <c r="K1155" s="90"/>
      <c r="L1155" s="90"/>
      <c r="M1155" s="90"/>
      <c r="N1155" s="90"/>
      <c r="O1155" s="248"/>
      <c r="P1155" s="90"/>
      <c r="Q1155" s="90"/>
      <c r="R1155" s="90">
        <f>+N1155+Q1155-L1155</f>
        <v>0</v>
      </c>
      <c r="S1155" s="265"/>
      <c r="T1155" s="62"/>
      <c r="U1155" s="262"/>
      <c r="V1155" s="263"/>
      <c r="W1155" s="73"/>
      <c r="X1155" s="267"/>
    </row>
    <row r="1156" spans="1:26" hidden="1" x14ac:dyDescent="0.25">
      <c r="A1156" s="92"/>
      <c r="B1156" s="93"/>
      <c r="C1156" s="93"/>
      <c r="D1156" s="93"/>
      <c r="E1156" s="226"/>
      <c r="F1156" s="227"/>
      <c r="G1156" s="201"/>
      <c r="H1156" s="87"/>
      <c r="I1156" s="121"/>
      <c r="J1156" s="121"/>
      <c r="K1156" s="90"/>
      <c r="L1156" s="90"/>
      <c r="M1156" s="90"/>
      <c r="N1156" s="90"/>
      <c r="O1156" s="248"/>
      <c r="P1156" s="90"/>
      <c r="Q1156" s="90"/>
      <c r="R1156" s="90"/>
      <c r="S1156" s="265"/>
      <c r="T1156" s="62"/>
      <c r="U1156" s="262"/>
      <c r="V1156" s="263"/>
      <c r="W1156" s="73"/>
      <c r="X1156" s="267"/>
    </row>
    <row r="1157" spans="1:26" hidden="1" x14ac:dyDescent="0.25">
      <c r="A1157" s="92"/>
      <c r="B1157" s="93"/>
      <c r="C1157" s="93"/>
      <c r="D1157" s="93"/>
      <c r="E1157" s="226"/>
      <c r="F1157" s="227"/>
      <c r="G1157" s="201"/>
      <c r="H1157" s="87"/>
      <c r="I1157" s="121"/>
      <c r="J1157" s="121"/>
      <c r="K1157" s="90"/>
      <c r="L1157" s="90"/>
      <c r="M1157" s="90"/>
      <c r="N1157" s="90"/>
      <c r="O1157" s="248"/>
      <c r="P1157" s="90"/>
      <c r="Q1157" s="90"/>
      <c r="R1157" s="90"/>
      <c r="S1157" s="265"/>
      <c r="T1157" s="62"/>
      <c r="U1157" s="262"/>
      <c r="V1157" s="263"/>
      <c r="W1157" s="73"/>
      <c r="X1157" s="267"/>
    </row>
    <row r="1158" spans="1:26" hidden="1" x14ac:dyDescent="0.25">
      <c r="A1158" s="92"/>
      <c r="B1158" s="93"/>
      <c r="C1158" s="93"/>
      <c r="D1158" s="93"/>
      <c r="E1158" s="226"/>
      <c r="F1158" s="227"/>
      <c r="G1158" s="201"/>
      <c r="H1158" s="87"/>
      <c r="I1158" s="121"/>
      <c r="J1158" s="121"/>
      <c r="K1158" s="90"/>
      <c r="L1158" s="90"/>
      <c r="M1158" s="90"/>
      <c r="N1158" s="90"/>
      <c r="O1158" s="248"/>
      <c r="P1158" s="90"/>
      <c r="Q1158" s="90"/>
      <c r="R1158" s="90"/>
      <c r="S1158" s="265"/>
      <c r="T1158" s="62"/>
      <c r="U1158" s="262"/>
      <c r="V1158" s="263"/>
      <c r="W1158" s="73"/>
      <c r="X1158" s="267"/>
    </row>
    <row r="1159" spans="1:26" s="48" customFormat="1" ht="63.75" hidden="1" x14ac:dyDescent="0.25">
      <c r="A1159" s="83">
        <v>2</v>
      </c>
      <c r="B1159" s="84">
        <v>0</v>
      </c>
      <c r="C1159" s="84">
        <v>4</v>
      </c>
      <c r="D1159" s="84">
        <v>7</v>
      </c>
      <c r="E1159" s="67" t="s">
        <v>64</v>
      </c>
      <c r="F1159" s="68"/>
      <c r="G1159" s="201" t="s">
        <v>1503</v>
      </c>
      <c r="H1159" s="78"/>
      <c r="I1159" s="126"/>
      <c r="J1159" s="126"/>
      <c r="K1159" s="70"/>
      <c r="L1159" s="70">
        <f>SUM(L1160:L1175)</f>
        <v>0</v>
      </c>
      <c r="M1159" s="70"/>
      <c r="N1159" s="70">
        <f>SUM(N1160:N1175)</f>
        <v>0</v>
      </c>
      <c r="O1159" s="251"/>
      <c r="P1159" s="70"/>
      <c r="Q1159" s="70">
        <f>SUM(Q1160:Q1175)</f>
        <v>0</v>
      </c>
      <c r="R1159" s="70">
        <f>SUM(R1160:R1175)</f>
        <v>0</v>
      </c>
      <c r="S1159" s="265"/>
      <c r="T1159" s="62"/>
      <c r="U1159" s="262"/>
      <c r="V1159" s="263"/>
      <c r="W1159" s="62"/>
      <c r="X1159" s="264"/>
      <c r="Z1159" s="48">
        <v>0</v>
      </c>
    </row>
    <row r="1160" spans="1:26" hidden="1" x14ac:dyDescent="0.25">
      <c r="A1160" s="92"/>
      <c r="B1160" s="93"/>
      <c r="C1160" s="93"/>
      <c r="D1160" s="93"/>
      <c r="E1160" s="85"/>
      <c r="F1160" s="115"/>
      <c r="G1160" s="116"/>
      <c r="H1160" s="280" t="s">
        <v>1504</v>
      </c>
      <c r="I1160" s="121" t="s">
        <v>1505</v>
      </c>
      <c r="J1160" s="121"/>
      <c r="K1160" s="90"/>
      <c r="L1160" s="90"/>
      <c r="M1160" s="90"/>
      <c r="N1160" s="90"/>
      <c r="O1160" s="248"/>
      <c r="P1160" s="90"/>
      <c r="Q1160" s="90"/>
      <c r="R1160" s="90">
        <f t="shared" ref="R1160:R1175" si="48">+N1160+Q1160-L1160</f>
        <v>0</v>
      </c>
      <c r="S1160" s="265"/>
      <c r="T1160" s="62"/>
      <c r="U1160" s="262"/>
      <c r="V1160" s="263"/>
      <c r="W1160" s="266"/>
      <c r="X1160" s="267"/>
    </row>
    <row r="1161" spans="1:26" hidden="1" x14ac:dyDescent="0.25">
      <c r="A1161" s="92"/>
      <c r="B1161" s="93"/>
      <c r="C1161" s="93"/>
      <c r="D1161" s="93"/>
      <c r="E1161" s="85"/>
      <c r="F1161" s="115"/>
      <c r="G1161" s="116"/>
      <c r="H1161" s="280" t="s">
        <v>1504</v>
      </c>
      <c r="I1161" s="121" t="s">
        <v>1506</v>
      </c>
      <c r="J1161" s="121"/>
      <c r="K1161" s="90"/>
      <c r="L1161" s="90"/>
      <c r="M1161" s="90"/>
      <c r="N1161" s="90"/>
      <c r="O1161" s="248"/>
      <c r="P1161" s="90"/>
      <c r="Q1161" s="90"/>
      <c r="R1161" s="90">
        <f t="shared" si="48"/>
        <v>0</v>
      </c>
      <c r="S1161" s="265"/>
      <c r="T1161" s="62"/>
      <c r="U1161" s="262"/>
      <c r="V1161" s="263"/>
      <c r="W1161" s="62"/>
      <c r="X1161" s="267"/>
    </row>
    <row r="1162" spans="1:26" hidden="1" x14ac:dyDescent="0.25">
      <c r="A1162" s="92"/>
      <c r="B1162" s="93"/>
      <c r="C1162" s="93"/>
      <c r="D1162" s="93"/>
      <c r="E1162" s="85"/>
      <c r="F1162" s="115"/>
      <c r="G1162" s="116"/>
      <c r="H1162" s="280" t="s">
        <v>1504</v>
      </c>
      <c r="I1162" s="121" t="s">
        <v>1507</v>
      </c>
      <c r="J1162" s="121"/>
      <c r="K1162" s="90"/>
      <c r="L1162" s="90"/>
      <c r="M1162" s="90"/>
      <c r="N1162" s="90"/>
      <c r="O1162" s="248"/>
      <c r="P1162" s="90"/>
      <c r="Q1162" s="90"/>
      <c r="R1162" s="90">
        <f t="shared" si="48"/>
        <v>0</v>
      </c>
      <c r="S1162" s="265"/>
      <c r="T1162" s="62"/>
      <c r="U1162" s="262"/>
      <c r="V1162" s="263"/>
      <c r="W1162" s="266"/>
      <c r="X1162" s="267"/>
    </row>
    <row r="1163" spans="1:26" hidden="1" x14ac:dyDescent="0.25">
      <c r="A1163" s="92"/>
      <c r="B1163" s="93"/>
      <c r="C1163" s="93"/>
      <c r="D1163" s="93"/>
      <c r="E1163" s="85"/>
      <c r="F1163" s="115"/>
      <c r="G1163" s="116"/>
      <c r="H1163" s="280" t="s">
        <v>1504</v>
      </c>
      <c r="I1163" s="121" t="s">
        <v>1508</v>
      </c>
      <c r="J1163" s="121"/>
      <c r="K1163" s="90"/>
      <c r="L1163" s="90"/>
      <c r="M1163" s="90"/>
      <c r="N1163" s="90"/>
      <c r="O1163" s="248"/>
      <c r="P1163" s="90"/>
      <c r="Q1163" s="90"/>
      <c r="R1163" s="90">
        <f t="shared" si="48"/>
        <v>0</v>
      </c>
      <c r="S1163" s="265"/>
      <c r="T1163" s="62"/>
      <c r="U1163" s="262"/>
      <c r="V1163" s="263"/>
      <c r="W1163" s="272"/>
      <c r="X1163" s="267"/>
    </row>
    <row r="1164" spans="1:26" ht="27.6" hidden="1" customHeight="1" x14ac:dyDescent="0.25">
      <c r="A1164" s="92"/>
      <c r="B1164" s="93"/>
      <c r="C1164" s="93"/>
      <c r="D1164" s="93"/>
      <c r="E1164" s="85"/>
      <c r="F1164" s="115"/>
      <c r="G1164" s="116"/>
      <c r="H1164" s="130" t="s">
        <v>1496</v>
      </c>
      <c r="I1164" s="124" t="s">
        <v>1509</v>
      </c>
      <c r="J1164" s="124"/>
      <c r="K1164" s="90"/>
      <c r="L1164" s="90"/>
      <c r="M1164" s="90"/>
      <c r="N1164" s="90"/>
      <c r="O1164" s="248"/>
      <c r="P1164" s="90"/>
      <c r="Q1164" s="90"/>
      <c r="R1164" s="90">
        <f t="shared" si="48"/>
        <v>0</v>
      </c>
      <c r="S1164" s="265"/>
      <c r="T1164" s="62"/>
      <c r="U1164" s="262"/>
      <c r="V1164" s="263"/>
      <c r="W1164" s="272"/>
      <c r="X1164" s="267"/>
    </row>
    <row r="1165" spans="1:26" ht="51" hidden="1" x14ac:dyDescent="0.25">
      <c r="A1165" s="92"/>
      <c r="B1165" s="93"/>
      <c r="C1165" s="93"/>
      <c r="D1165" s="93"/>
      <c r="E1165" s="85"/>
      <c r="F1165" s="115"/>
      <c r="G1165" s="116"/>
      <c r="H1165" s="130" t="s">
        <v>1496</v>
      </c>
      <c r="I1165" s="124" t="s">
        <v>1510</v>
      </c>
      <c r="J1165" s="124"/>
      <c r="K1165" s="90"/>
      <c r="L1165" s="90"/>
      <c r="M1165" s="90"/>
      <c r="N1165" s="90"/>
      <c r="O1165" s="248"/>
      <c r="P1165" s="90"/>
      <c r="Q1165" s="90"/>
      <c r="R1165" s="90">
        <f t="shared" si="48"/>
        <v>0</v>
      </c>
      <c r="S1165" s="265"/>
      <c r="T1165" s="62"/>
      <c r="U1165" s="262"/>
      <c r="V1165" s="263"/>
      <c r="W1165" s="272"/>
      <c r="X1165" s="267"/>
    </row>
    <row r="1166" spans="1:26" ht="51" hidden="1" x14ac:dyDescent="0.25">
      <c r="A1166" s="92"/>
      <c r="B1166" s="93"/>
      <c r="C1166" s="93"/>
      <c r="D1166" s="93"/>
      <c r="E1166" s="85"/>
      <c r="F1166" s="115"/>
      <c r="G1166" s="116"/>
      <c r="H1166" s="130" t="s">
        <v>1511</v>
      </c>
      <c r="I1166" s="124" t="s">
        <v>1512</v>
      </c>
      <c r="J1166" s="124"/>
      <c r="K1166" s="90"/>
      <c r="L1166" s="90"/>
      <c r="M1166" s="90"/>
      <c r="N1166" s="90"/>
      <c r="O1166" s="248"/>
      <c r="P1166" s="90"/>
      <c r="Q1166" s="90"/>
      <c r="R1166" s="90">
        <f t="shared" si="48"/>
        <v>0</v>
      </c>
      <c r="S1166" s="265"/>
      <c r="T1166" s="62"/>
      <c r="U1166" s="262"/>
      <c r="V1166" s="263"/>
      <c r="W1166" s="272"/>
      <c r="X1166" s="267"/>
    </row>
    <row r="1167" spans="1:26" ht="38.25" hidden="1" x14ac:dyDescent="0.25">
      <c r="A1167" s="92"/>
      <c r="B1167" s="93"/>
      <c r="C1167" s="93"/>
      <c r="D1167" s="93"/>
      <c r="E1167" s="85"/>
      <c r="F1167" s="115"/>
      <c r="G1167" s="116"/>
      <c r="H1167" s="130" t="s">
        <v>1496</v>
      </c>
      <c r="I1167" s="124" t="s">
        <v>1513</v>
      </c>
      <c r="J1167" s="124"/>
      <c r="K1167" s="90"/>
      <c r="L1167" s="90"/>
      <c r="M1167" s="90"/>
      <c r="N1167" s="90"/>
      <c r="O1167" s="248"/>
      <c r="P1167" s="90"/>
      <c r="Q1167" s="90"/>
      <c r="R1167" s="90">
        <f t="shared" si="48"/>
        <v>0</v>
      </c>
      <c r="S1167" s="265"/>
      <c r="T1167" s="62"/>
      <c r="U1167" s="262"/>
      <c r="V1167" s="263"/>
      <c r="W1167" s="272"/>
      <c r="X1167" s="267"/>
    </row>
    <row r="1168" spans="1:26" ht="42" hidden="1" x14ac:dyDescent="0.25">
      <c r="A1168" s="92"/>
      <c r="B1168" s="93"/>
      <c r="C1168" s="93"/>
      <c r="D1168" s="93"/>
      <c r="E1168" s="85"/>
      <c r="F1168" s="115"/>
      <c r="G1168" s="116"/>
      <c r="H1168" s="130" t="s">
        <v>1496</v>
      </c>
      <c r="I1168" s="124" t="s">
        <v>1514</v>
      </c>
      <c r="J1168" s="124"/>
      <c r="K1168" s="90"/>
      <c r="L1168" s="90"/>
      <c r="M1168" s="90"/>
      <c r="N1168" s="90"/>
      <c r="O1168" s="248"/>
      <c r="P1168" s="90"/>
      <c r="Q1168" s="90"/>
      <c r="R1168" s="90">
        <f t="shared" si="48"/>
        <v>0</v>
      </c>
      <c r="S1168" s="265"/>
      <c r="T1168" s="62"/>
      <c r="U1168" s="262"/>
      <c r="V1168" s="263"/>
      <c r="W1168" s="272"/>
      <c r="X1168" s="267"/>
    </row>
    <row r="1169" spans="1:26" hidden="1" x14ac:dyDescent="0.25">
      <c r="A1169" s="92"/>
      <c r="B1169" s="93"/>
      <c r="C1169" s="93"/>
      <c r="D1169" s="93"/>
      <c r="E1169" s="85"/>
      <c r="F1169" s="115"/>
      <c r="G1169" s="116"/>
      <c r="H1169" s="130" t="s">
        <v>1515</v>
      </c>
      <c r="I1169" s="124" t="s">
        <v>1516</v>
      </c>
      <c r="J1169" s="124"/>
      <c r="K1169" s="90"/>
      <c r="L1169" s="90"/>
      <c r="M1169" s="90"/>
      <c r="N1169" s="90"/>
      <c r="O1169" s="248"/>
      <c r="P1169" s="90"/>
      <c r="Q1169" s="90"/>
      <c r="R1169" s="90">
        <f t="shared" si="48"/>
        <v>0</v>
      </c>
      <c r="S1169" s="265"/>
      <c r="T1169" s="62"/>
      <c r="U1169" s="262"/>
      <c r="V1169" s="263"/>
      <c r="W1169" s="62"/>
      <c r="X1169" s="267"/>
    </row>
    <row r="1170" spans="1:26" ht="22.5" hidden="1" x14ac:dyDescent="0.25">
      <c r="A1170" s="92"/>
      <c r="B1170" s="93"/>
      <c r="C1170" s="93"/>
      <c r="D1170" s="93"/>
      <c r="E1170" s="85"/>
      <c r="F1170" s="115"/>
      <c r="G1170" s="116"/>
      <c r="H1170" s="160" t="s">
        <v>1517</v>
      </c>
      <c r="I1170" s="121" t="s">
        <v>1518</v>
      </c>
      <c r="J1170" s="121"/>
      <c r="K1170" s="90"/>
      <c r="L1170" s="90"/>
      <c r="M1170" s="90"/>
      <c r="N1170" s="90"/>
      <c r="O1170" s="248"/>
      <c r="P1170" s="90"/>
      <c r="Q1170" s="90"/>
      <c r="R1170" s="90">
        <f t="shared" si="48"/>
        <v>0</v>
      </c>
      <c r="S1170" s="265"/>
      <c r="T1170" s="62"/>
      <c r="U1170" s="262"/>
      <c r="V1170" s="263"/>
      <c r="W1170" s="266"/>
      <c r="X1170" s="267"/>
    </row>
    <row r="1171" spans="1:26" ht="22.5" hidden="1" x14ac:dyDescent="0.25">
      <c r="A1171" s="92"/>
      <c r="B1171" s="93"/>
      <c r="C1171" s="93"/>
      <c r="D1171" s="93"/>
      <c r="E1171" s="85"/>
      <c r="F1171" s="115"/>
      <c r="G1171" s="116"/>
      <c r="H1171" s="160" t="s">
        <v>1517</v>
      </c>
      <c r="I1171" s="121" t="s">
        <v>1519</v>
      </c>
      <c r="J1171" s="121"/>
      <c r="K1171" s="90"/>
      <c r="L1171" s="90"/>
      <c r="M1171" s="90"/>
      <c r="N1171" s="90"/>
      <c r="O1171" s="248"/>
      <c r="P1171" s="90"/>
      <c r="Q1171" s="90"/>
      <c r="R1171" s="90">
        <f t="shared" si="48"/>
        <v>0</v>
      </c>
      <c r="S1171" s="265"/>
      <c r="T1171" s="62"/>
      <c r="U1171" s="262"/>
      <c r="V1171" s="263"/>
      <c r="W1171" s="62"/>
      <c r="X1171" s="267"/>
    </row>
    <row r="1172" spans="1:26" hidden="1" x14ac:dyDescent="0.25">
      <c r="A1172" s="92"/>
      <c r="B1172" s="93"/>
      <c r="C1172" s="93"/>
      <c r="D1172" s="93"/>
      <c r="E1172" s="85"/>
      <c r="F1172" s="115"/>
      <c r="G1172" s="116"/>
      <c r="H1172" s="160" t="s">
        <v>1504</v>
      </c>
      <c r="I1172" s="121" t="s">
        <v>1520</v>
      </c>
      <c r="J1172" s="121"/>
      <c r="K1172" s="90"/>
      <c r="L1172" s="90"/>
      <c r="M1172" s="90"/>
      <c r="N1172" s="90"/>
      <c r="O1172" s="248"/>
      <c r="P1172" s="90"/>
      <c r="Q1172" s="90"/>
      <c r="R1172" s="90">
        <f t="shared" si="48"/>
        <v>0</v>
      </c>
      <c r="S1172" s="265"/>
      <c r="T1172" s="62"/>
      <c r="U1172" s="262"/>
      <c r="V1172" s="263"/>
      <c r="W1172" s="266"/>
      <c r="X1172" s="267"/>
    </row>
    <row r="1173" spans="1:26" ht="116.25" hidden="1" x14ac:dyDescent="0.35">
      <c r="A1173" s="92"/>
      <c r="B1173" s="93"/>
      <c r="C1173" s="93"/>
      <c r="D1173" s="93"/>
      <c r="E1173" s="85"/>
      <c r="F1173" s="115"/>
      <c r="G1173" s="116"/>
      <c r="H1173" s="160" t="s">
        <v>1521</v>
      </c>
      <c r="I1173" s="281" t="s">
        <v>1522</v>
      </c>
      <c r="J1173" s="281"/>
      <c r="K1173" s="90"/>
      <c r="L1173" s="90"/>
      <c r="M1173" s="90"/>
      <c r="N1173" s="90"/>
      <c r="O1173" s="248"/>
      <c r="P1173" s="90"/>
      <c r="Q1173" s="90"/>
      <c r="R1173" s="90">
        <f t="shared" si="48"/>
        <v>0</v>
      </c>
      <c r="S1173" s="265"/>
      <c r="T1173" s="62"/>
      <c r="U1173" s="262"/>
      <c r="V1173" s="263"/>
      <c r="W1173" s="62"/>
      <c r="X1173" s="267"/>
    </row>
    <row r="1174" spans="1:26" hidden="1" x14ac:dyDescent="0.25">
      <c r="A1174" s="92"/>
      <c r="B1174" s="93"/>
      <c r="C1174" s="93"/>
      <c r="D1174" s="93"/>
      <c r="E1174" s="85"/>
      <c r="F1174" s="115"/>
      <c r="G1174" s="116"/>
      <c r="H1174" s="160"/>
      <c r="I1174" s="121"/>
      <c r="J1174" s="121"/>
      <c r="K1174" s="90"/>
      <c r="L1174" s="90"/>
      <c r="M1174" s="90"/>
      <c r="N1174" s="90"/>
      <c r="O1174" s="248"/>
      <c r="P1174" s="90"/>
      <c r="Q1174" s="90"/>
      <c r="R1174" s="90">
        <f t="shared" si="48"/>
        <v>0</v>
      </c>
      <c r="S1174" s="265"/>
      <c r="T1174" s="62"/>
      <c r="U1174" s="262"/>
      <c r="V1174" s="263"/>
      <c r="W1174" s="62"/>
      <c r="X1174" s="267"/>
    </row>
    <row r="1175" spans="1:26" hidden="1" x14ac:dyDescent="0.25">
      <c r="A1175" s="92"/>
      <c r="B1175" s="93"/>
      <c r="C1175" s="93"/>
      <c r="D1175" s="93"/>
      <c r="E1175" s="85"/>
      <c r="F1175" s="115"/>
      <c r="G1175" s="116"/>
      <c r="H1175" s="160"/>
      <c r="I1175" s="121"/>
      <c r="J1175" s="121"/>
      <c r="K1175" s="90"/>
      <c r="L1175" s="90"/>
      <c r="M1175" s="90"/>
      <c r="N1175" s="90"/>
      <c r="O1175" s="248"/>
      <c r="P1175" s="90"/>
      <c r="Q1175" s="90"/>
      <c r="R1175" s="90">
        <f t="shared" si="48"/>
        <v>0</v>
      </c>
      <c r="S1175" s="265"/>
      <c r="T1175" s="62"/>
      <c r="U1175" s="262"/>
      <c r="V1175" s="263"/>
      <c r="W1175" s="62"/>
      <c r="X1175" s="267"/>
    </row>
    <row r="1176" spans="1:26" hidden="1" x14ac:dyDescent="0.25">
      <c r="A1176" s="92"/>
      <c r="B1176" s="93"/>
      <c r="C1176" s="93"/>
      <c r="D1176" s="93"/>
      <c r="E1176" s="85"/>
      <c r="F1176" s="115"/>
      <c r="G1176" s="116"/>
      <c r="H1176" s="160"/>
      <c r="I1176" s="121"/>
      <c r="J1176" s="121"/>
      <c r="K1176" s="90"/>
      <c r="L1176" s="90"/>
      <c r="M1176" s="90"/>
      <c r="N1176" s="90"/>
      <c r="O1176" s="248"/>
      <c r="P1176" s="90"/>
      <c r="Q1176" s="90"/>
      <c r="R1176" s="90"/>
      <c r="S1176" s="265"/>
      <c r="T1176" s="62"/>
      <c r="U1176" s="262"/>
      <c r="V1176" s="263"/>
      <c r="W1176" s="266"/>
      <c r="X1176" s="267"/>
    </row>
    <row r="1177" spans="1:26" s="48" customFormat="1" ht="12" hidden="1" customHeight="1" x14ac:dyDescent="0.25">
      <c r="A1177" s="83"/>
      <c r="B1177" s="84"/>
      <c r="C1177" s="84"/>
      <c r="D1177" s="84"/>
      <c r="E1177" s="176"/>
      <c r="F1177" s="177"/>
      <c r="G1177" s="77"/>
      <c r="H1177" s="282"/>
      <c r="I1177" s="126"/>
      <c r="J1177" s="126"/>
      <c r="K1177" s="70"/>
      <c r="L1177" s="70"/>
      <c r="M1177" s="70"/>
      <c r="N1177" s="70"/>
      <c r="O1177" s="251"/>
      <c r="P1177" s="70"/>
      <c r="Q1177" s="70"/>
      <c r="R1177" s="70"/>
      <c r="S1177" s="265"/>
      <c r="T1177" s="62"/>
      <c r="U1177" s="262"/>
      <c r="V1177" s="263"/>
      <c r="W1177" s="272"/>
      <c r="X1177" s="264"/>
    </row>
    <row r="1178" spans="1:26" s="48" customFormat="1" ht="25.5" hidden="1" x14ac:dyDescent="0.25">
      <c r="A1178" s="83">
        <v>2</v>
      </c>
      <c r="B1178" s="84">
        <v>0</v>
      </c>
      <c r="C1178" s="84">
        <v>4</v>
      </c>
      <c r="D1178" s="84">
        <v>7</v>
      </c>
      <c r="E1178" s="67" t="s">
        <v>308</v>
      </c>
      <c r="F1178" s="68"/>
      <c r="G1178" s="77" t="s">
        <v>1523</v>
      </c>
      <c r="H1178" s="78"/>
      <c r="I1178" s="126"/>
      <c r="J1178" s="126"/>
      <c r="K1178" s="70"/>
      <c r="L1178" s="70">
        <f>SUM(L1179:L1183)</f>
        <v>0</v>
      </c>
      <c r="M1178" s="70"/>
      <c r="N1178" s="70">
        <f>SUM(N1179:N1183)</f>
        <v>0</v>
      </c>
      <c r="O1178" s="251"/>
      <c r="P1178" s="70"/>
      <c r="Q1178" s="70">
        <f>SUM(Q1179:Q1183)</f>
        <v>0</v>
      </c>
      <c r="R1178" s="70">
        <f>SUM(R1179:R1183)</f>
        <v>0</v>
      </c>
      <c r="S1178" s="265"/>
      <c r="T1178" s="62"/>
      <c r="U1178" s="262"/>
      <c r="V1178" s="263"/>
      <c r="W1178" s="272"/>
      <c r="X1178" s="264"/>
      <c r="Z1178" s="48">
        <v>0</v>
      </c>
    </row>
    <row r="1179" spans="1:26" hidden="1" x14ac:dyDescent="0.25">
      <c r="A1179" s="92"/>
      <c r="B1179" s="93"/>
      <c r="C1179" s="93"/>
      <c r="D1179" s="93"/>
      <c r="E1179" s="85"/>
      <c r="F1179" s="115"/>
      <c r="G1179" s="116"/>
      <c r="H1179" s="160" t="s">
        <v>1524</v>
      </c>
      <c r="I1179" s="121" t="s">
        <v>1525</v>
      </c>
      <c r="J1179" s="121"/>
      <c r="K1179" s="90"/>
      <c r="L1179" s="90"/>
      <c r="M1179" s="90"/>
      <c r="N1179" s="90"/>
      <c r="O1179" s="248"/>
      <c r="P1179" s="90"/>
      <c r="Q1179" s="90"/>
      <c r="R1179" s="90">
        <f>+N1179+Q1179-L1179</f>
        <v>0</v>
      </c>
      <c r="S1179" s="265"/>
      <c r="T1179" s="62"/>
      <c r="U1179" s="262"/>
      <c r="V1179" s="263"/>
      <c r="W1179" s="272"/>
      <c r="X1179" s="267"/>
    </row>
    <row r="1180" spans="1:26" hidden="1" x14ac:dyDescent="0.25">
      <c r="A1180" s="92"/>
      <c r="B1180" s="93"/>
      <c r="C1180" s="93"/>
      <c r="D1180" s="93"/>
      <c r="E1180" s="85"/>
      <c r="F1180" s="115"/>
      <c r="G1180" s="116"/>
      <c r="H1180" s="160" t="s">
        <v>1524</v>
      </c>
      <c r="I1180" s="121" t="s">
        <v>1526</v>
      </c>
      <c r="J1180" s="121"/>
      <c r="K1180" s="90"/>
      <c r="L1180" s="90"/>
      <c r="M1180" s="90"/>
      <c r="N1180" s="90"/>
      <c r="O1180" s="248"/>
      <c r="P1180" s="90"/>
      <c r="Q1180" s="90"/>
      <c r="R1180" s="90">
        <f>+N1180+Q1180-L1180</f>
        <v>0</v>
      </c>
      <c r="S1180" s="265"/>
      <c r="T1180" s="62"/>
      <c r="U1180" s="262"/>
      <c r="V1180" s="263"/>
      <c r="W1180" s="272"/>
      <c r="X1180" s="267"/>
    </row>
    <row r="1181" spans="1:26" hidden="1" x14ac:dyDescent="0.25">
      <c r="A1181" s="92"/>
      <c r="B1181" s="93"/>
      <c r="C1181" s="93"/>
      <c r="D1181" s="93"/>
      <c r="E1181" s="85"/>
      <c r="F1181" s="115"/>
      <c r="G1181" s="116"/>
      <c r="H1181" s="160" t="s">
        <v>1527</v>
      </c>
      <c r="I1181" s="121" t="s">
        <v>1528</v>
      </c>
      <c r="J1181" s="121"/>
      <c r="K1181" s="90"/>
      <c r="L1181" s="90"/>
      <c r="M1181" s="90"/>
      <c r="N1181" s="90"/>
      <c r="O1181" s="248"/>
      <c r="P1181" s="90"/>
      <c r="Q1181" s="90"/>
      <c r="R1181" s="90">
        <f>+N1181+Q1181-L1181</f>
        <v>0</v>
      </c>
      <c r="S1181" s="265"/>
      <c r="T1181" s="62"/>
      <c r="U1181" s="262"/>
      <c r="V1181" s="263"/>
      <c r="W1181" s="272"/>
      <c r="X1181" s="267"/>
    </row>
    <row r="1182" spans="1:26" ht="22.5" hidden="1" x14ac:dyDescent="0.25">
      <c r="A1182" s="92"/>
      <c r="B1182" s="93"/>
      <c r="C1182" s="93"/>
      <c r="D1182" s="93"/>
      <c r="E1182" s="85"/>
      <c r="F1182" s="115"/>
      <c r="G1182" s="116"/>
      <c r="H1182" s="160" t="s">
        <v>1529</v>
      </c>
      <c r="I1182" s="121" t="s">
        <v>1530</v>
      </c>
      <c r="J1182" s="121"/>
      <c r="K1182" s="90"/>
      <c r="L1182" s="90"/>
      <c r="M1182" s="90"/>
      <c r="N1182" s="90"/>
      <c r="O1182" s="248"/>
      <c r="P1182" s="90"/>
      <c r="Q1182" s="90"/>
      <c r="R1182" s="90">
        <f>+N1182+Q1182-L1182</f>
        <v>0</v>
      </c>
      <c r="S1182" s="265"/>
      <c r="T1182" s="62"/>
      <c r="U1182" s="262"/>
      <c r="V1182" s="263"/>
      <c r="W1182" s="272"/>
      <c r="X1182" s="267"/>
    </row>
    <row r="1183" spans="1:26" ht="23.45" hidden="1" customHeight="1" x14ac:dyDescent="0.25">
      <c r="A1183" s="92"/>
      <c r="B1183" s="93"/>
      <c r="C1183" s="93"/>
      <c r="D1183" s="93"/>
      <c r="E1183" s="85"/>
      <c r="F1183" s="115"/>
      <c r="G1183" s="116"/>
      <c r="H1183" s="160"/>
      <c r="I1183" s="121"/>
      <c r="J1183" s="121"/>
      <c r="K1183" s="90"/>
      <c r="L1183" s="90"/>
      <c r="M1183" s="90"/>
      <c r="N1183" s="90"/>
      <c r="O1183" s="248"/>
      <c r="P1183" s="90"/>
      <c r="Q1183" s="90"/>
      <c r="R1183" s="90">
        <f>+N1183+Q1183-L1183</f>
        <v>0</v>
      </c>
      <c r="S1183" s="265"/>
      <c r="T1183" s="62"/>
      <c r="U1183" s="262"/>
      <c r="V1183" s="263"/>
      <c r="W1183" s="62"/>
      <c r="X1183" s="267"/>
    </row>
    <row r="1184" spans="1:26" s="48" customFormat="1" hidden="1" x14ac:dyDescent="0.25">
      <c r="A1184" s="83"/>
      <c r="B1184" s="84"/>
      <c r="C1184" s="84"/>
      <c r="D1184" s="84"/>
      <c r="E1184" s="176"/>
      <c r="F1184" s="177"/>
      <c r="G1184" s="77"/>
      <c r="H1184" s="282"/>
      <c r="I1184" s="126"/>
      <c r="J1184" s="126"/>
      <c r="K1184" s="70"/>
      <c r="L1184" s="70"/>
      <c r="M1184" s="70"/>
      <c r="N1184" s="70"/>
      <c r="O1184" s="251"/>
      <c r="P1184" s="70"/>
      <c r="Q1184" s="70"/>
      <c r="R1184" s="70"/>
      <c r="S1184" s="265"/>
      <c r="T1184" s="62"/>
      <c r="U1184" s="262"/>
      <c r="V1184" s="263"/>
      <c r="W1184" s="266"/>
      <c r="X1184" s="264"/>
    </row>
    <row r="1185" spans="1:26" s="48" customFormat="1" hidden="1" x14ac:dyDescent="0.25">
      <c r="A1185" s="83">
        <v>2</v>
      </c>
      <c r="B1185" s="84">
        <v>0</v>
      </c>
      <c r="C1185" s="84">
        <v>4</v>
      </c>
      <c r="D1185" s="84">
        <v>7</v>
      </c>
      <c r="E1185" s="67" t="s">
        <v>40</v>
      </c>
      <c r="F1185" s="68"/>
      <c r="G1185" s="77" t="s">
        <v>1531</v>
      </c>
      <c r="H1185" s="78"/>
      <c r="I1185" s="126"/>
      <c r="J1185" s="126"/>
      <c r="K1185" s="70"/>
      <c r="L1185" s="70">
        <f>SUM(L1186:L1188)</f>
        <v>0</v>
      </c>
      <c r="M1185" s="70"/>
      <c r="N1185" s="70">
        <f>SUM(N1186:N1188)</f>
        <v>0</v>
      </c>
      <c r="O1185" s="251"/>
      <c r="P1185" s="70"/>
      <c r="Q1185" s="70">
        <f>SUM(Q1186:Q1188)</f>
        <v>0</v>
      </c>
      <c r="R1185" s="70">
        <f>SUM(R1186:R1188)</f>
        <v>0</v>
      </c>
      <c r="S1185" s="265"/>
      <c r="T1185" s="62"/>
      <c r="U1185" s="262"/>
      <c r="V1185" s="263"/>
      <c r="W1185" s="62"/>
      <c r="X1185" s="264"/>
      <c r="Z1185" s="48">
        <v>0</v>
      </c>
    </row>
    <row r="1186" spans="1:26" ht="46.5" hidden="1" x14ac:dyDescent="0.35">
      <c r="A1186" s="92"/>
      <c r="B1186" s="93"/>
      <c r="C1186" s="93"/>
      <c r="D1186" s="93"/>
      <c r="E1186" s="226"/>
      <c r="F1186" s="227"/>
      <c r="G1186" s="201"/>
      <c r="H1186" s="129" t="s">
        <v>1532</v>
      </c>
      <c r="I1186" s="281" t="s">
        <v>1533</v>
      </c>
      <c r="J1186" s="281"/>
      <c r="K1186" s="90"/>
      <c r="L1186" s="90"/>
      <c r="M1186" s="90"/>
      <c r="N1186" s="90"/>
      <c r="O1186" s="248"/>
      <c r="P1186" s="90"/>
      <c r="Q1186" s="90"/>
      <c r="R1186" s="90">
        <f>+N1186+Q1186-L1186</f>
        <v>0</v>
      </c>
      <c r="S1186" s="265"/>
      <c r="T1186" s="62"/>
      <c r="U1186" s="262"/>
      <c r="V1186" s="263"/>
      <c r="W1186" s="266"/>
      <c r="X1186" s="267"/>
    </row>
    <row r="1187" spans="1:26" hidden="1" x14ac:dyDescent="0.25">
      <c r="A1187" s="92"/>
      <c r="B1187" s="93"/>
      <c r="C1187" s="93"/>
      <c r="D1187" s="93"/>
      <c r="E1187" s="226"/>
      <c r="F1187" s="227"/>
      <c r="G1187" s="116"/>
      <c r="H1187" s="129"/>
      <c r="I1187" s="121"/>
      <c r="J1187" s="121"/>
      <c r="K1187" s="90"/>
      <c r="L1187" s="90"/>
      <c r="M1187" s="90"/>
      <c r="N1187" s="90"/>
      <c r="O1187" s="248"/>
      <c r="P1187" s="90"/>
      <c r="Q1187" s="90"/>
      <c r="R1187" s="90">
        <f>+N1187+Q1187-L1187</f>
        <v>0</v>
      </c>
      <c r="S1187" s="265"/>
      <c r="T1187" s="62"/>
      <c r="U1187" s="262"/>
      <c r="V1187" s="263"/>
      <c r="W1187" s="62"/>
      <c r="X1187" s="267"/>
    </row>
    <row r="1188" spans="1:26" hidden="1" x14ac:dyDescent="0.25">
      <c r="A1188" s="92"/>
      <c r="B1188" s="93"/>
      <c r="C1188" s="93"/>
      <c r="D1188" s="93"/>
      <c r="E1188" s="85"/>
      <c r="F1188" s="115"/>
      <c r="G1188" s="201"/>
      <c r="H1188" s="129"/>
      <c r="I1188" s="121"/>
      <c r="J1188" s="121"/>
      <c r="K1188" s="90"/>
      <c r="L1188" s="90"/>
      <c r="M1188" s="90"/>
      <c r="N1188" s="90"/>
      <c r="O1188" s="248"/>
      <c r="P1188" s="90"/>
      <c r="Q1188" s="90"/>
      <c r="R1188" s="90"/>
      <c r="S1188" s="265"/>
      <c r="T1188" s="62"/>
      <c r="U1188" s="262"/>
      <c r="V1188" s="263"/>
      <c r="W1188" s="266"/>
      <c r="X1188" s="267"/>
    </row>
    <row r="1189" spans="1:26" s="48" customFormat="1" ht="38.25" hidden="1" x14ac:dyDescent="0.25">
      <c r="A1189" s="83">
        <v>2</v>
      </c>
      <c r="B1189" s="84">
        <v>0</v>
      </c>
      <c r="C1189" s="84">
        <v>4</v>
      </c>
      <c r="D1189" s="84">
        <v>7</v>
      </c>
      <c r="E1189" s="67" t="s">
        <v>351</v>
      </c>
      <c r="F1189" s="68"/>
      <c r="G1189" s="201" t="s">
        <v>1534</v>
      </c>
      <c r="H1189" s="178"/>
      <c r="I1189" s="126"/>
      <c r="J1189" s="126"/>
      <c r="K1189" s="70"/>
      <c r="L1189" s="70">
        <f>SUM(L1190:L1195)</f>
        <v>0</v>
      </c>
      <c r="M1189" s="70"/>
      <c r="N1189" s="70">
        <f>SUM(N1190:N1195)</f>
        <v>0</v>
      </c>
      <c r="O1189" s="251"/>
      <c r="P1189" s="70"/>
      <c r="Q1189" s="70">
        <f>SUM(Q1190:Q1195)</f>
        <v>0</v>
      </c>
      <c r="R1189" s="70">
        <f>SUM(R1190:R1195)</f>
        <v>0</v>
      </c>
      <c r="S1189" s="265"/>
      <c r="T1189" s="62"/>
      <c r="U1189" s="262"/>
      <c r="V1189" s="263"/>
      <c r="W1189" s="272"/>
      <c r="X1189" s="264"/>
      <c r="Z1189" s="48">
        <v>0</v>
      </c>
    </row>
    <row r="1190" spans="1:26" hidden="1" x14ac:dyDescent="0.25">
      <c r="A1190" s="92"/>
      <c r="B1190" s="93"/>
      <c r="C1190" s="93"/>
      <c r="D1190" s="93"/>
      <c r="E1190" s="85"/>
      <c r="F1190" s="115"/>
      <c r="G1190" s="116"/>
      <c r="H1190" s="129" t="s">
        <v>1496</v>
      </c>
      <c r="I1190" s="121" t="s">
        <v>1535</v>
      </c>
      <c r="J1190" s="121"/>
      <c r="K1190" s="90"/>
      <c r="L1190" s="90"/>
      <c r="M1190" s="90"/>
      <c r="N1190" s="90"/>
      <c r="O1190" s="248"/>
      <c r="P1190" s="90"/>
      <c r="Q1190" s="90"/>
      <c r="R1190" s="90">
        <f t="shared" ref="R1190:R1195" si="49">+N1190+Q1190-L1190</f>
        <v>0</v>
      </c>
      <c r="S1190" s="265"/>
      <c r="T1190" s="62"/>
      <c r="U1190" s="262"/>
      <c r="V1190" s="263"/>
      <c r="W1190" s="272"/>
      <c r="X1190" s="267"/>
    </row>
    <row r="1191" spans="1:26" hidden="1" x14ac:dyDescent="0.25">
      <c r="A1191" s="92"/>
      <c r="B1191" s="93"/>
      <c r="C1191" s="93"/>
      <c r="D1191" s="93"/>
      <c r="E1191" s="85"/>
      <c r="F1191" s="115"/>
      <c r="G1191" s="116"/>
      <c r="H1191" s="129" t="s">
        <v>1536</v>
      </c>
      <c r="I1191" s="121" t="s">
        <v>1537</v>
      </c>
      <c r="J1191" s="121"/>
      <c r="K1191" s="90"/>
      <c r="L1191" s="90"/>
      <c r="M1191" s="90"/>
      <c r="N1191" s="90"/>
      <c r="O1191" s="248"/>
      <c r="P1191" s="90"/>
      <c r="Q1191" s="90"/>
      <c r="R1191" s="90">
        <f t="shared" si="49"/>
        <v>0</v>
      </c>
      <c r="S1191" s="265"/>
      <c r="T1191" s="62"/>
      <c r="U1191" s="262"/>
      <c r="V1191" s="263"/>
      <c r="W1191" s="272"/>
      <c r="X1191" s="267"/>
    </row>
    <row r="1192" spans="1:26" hidden="1" x14ac:dyDescent="0.25">
      <c r="A1192" s="92"/>
      <c r="B1192" s="93"/>
      <c r="C1192" s="93"/>
      <c r="D1192" s="93"/>
      <c r="E1192" s="85"/>
      <c r="F1192" s="115"/>
      <c r="G1192" s="116"/>
      <c r="H1192" s="129" t="s">
        <v>1538</v>
      </c>
      <c r="I1192" s="121" t="s">
        <v>1539</v>
      </c>
      <c r="J1192" s="121"/>
      <c r="K1192" s="90"/>
      <c r="L1192" s="90"/>
      <c r="M1192" s="90"/>
      <c r="N1192" s="90"/>
      <c r="O1192" s="248"/>
      <c r="P1192" s="90"/>
      <c r="Q1192" s="90"/>
      <c r="R1192" s="90">
        <f t="shared" si="49"/>
        <v>0</v>
      </c>
      <c r="S1192" s="265"/>
      <c r="T1192" s="62"/>
      <c r="U1192" s="262"/>
      <c r="V1192" s="263"/>
      <c r="W1192" s="272"/>
      <c r="X1192" s="267"/>
    </row>
    <row r="1193" spans="1:26" hidden="1" x14ac:dyDescent="0.25">
      <c r="A1193" s="92"/>
      <c r="B1193" s="93"/>
      <c r="C1193" s="93"/>
      <c r="D1193" s="93"/>
      <c r="E1193" s="85"/>
      <c r="F1193" s="115"/>
      <c r="G1193" s="116"/>
      <c r="H1193" s="129" t="s">
        <v>1496</v>
      </c>
      <c r="I1193" s="121" t="s">
        <v>1540</v>
      </c>
      <c r="J1193" s="121"/>
      <c r="K1193" s="90"/>
      <c r="L1193" s="90"/>
      <c r="M1193" s="90"/>
      <c r="N1193" s="90"/>
      <c r="O1193" s="248"/>
      <c r="P1193" s="90"/>
      <c r="Q1193" s="90"/>
      <c r="R1193" s="90">
        <f t="shared" si="49"/>
        <v>0</v>
      </c>
      <c r="S1193" s="265"/>
      <c r="T1193" s="62"/>
      <c r="U1193" s="262"/>
      <c r="V1193" s="263"/>
      <c r="W1193" s="272"/>
      <c r="X1193" s="267"/>
    </row>
    <row r="1194" spans="1:26" hidden="1" x14ac:dyDescent="0.25">
      <c r="A1194" s="92"/>
      <c r="B1194" s="93"/>
      <c r="C1194" s="93"/>
      <c r="D1194" s="93"/>
      <c r="E1194" s="85"/>
      <c r="F1194" s="115"/>
      <c r="G1194" s="116"/>
      <c r="H1194" s="129" t="s">
        <v>1541</v>
      </c>
      <c r="I1194" s="121" t="s">
        <v>1542</v>
      </c>
      <c r="J1194" s="121"/>
      <c r="K1194" s="90"/>
      <c r="L1194" s="90"/>
      <c r="M1194" s="90"/>
      <c r="N1194" s="90"/>
      <c r="O1194" s="248"/>
      <c r="P1194" s="90"/>
      <c r="Q1194" s="90"/>
      <c r="R1194" s="90">
        <f t="shared" si="49"/>
        <v>0</v>
      </c>
      <c r="S1194" s="265"/>
      <c r="T1194" s="62"/>
      <c r="U1194" s="262"/>
      <c r="V1194" s="263"/>
      <c r="W1194" s="272"/>
      <c r="X1194" s="267"/>
    </row>
    <row r="1195" spans="1:26" hidden="1" x14ac:dyDescent="0.25">
      <c r="A1195" s="92"/>
      <c r="B1195" s="93"/>
      <c r="C1195" s="93"/>
      <c r="D1195" s="93"/>
      <c r="E1195" s="85"/>
      <c r="F1195" s="167"/>
      <c r="G1195" s="168"/>
      <c r="H1195" s="129"/>
      <c r="I1195" s="121"/>
      <c r="J1195" s="121"/>
      <c r="K1195" s="90"/>
      <c r="L1195" s="90"/>
      <c r="M1195" s="90"/>
      <c r="N1195" s="90"/>
      <c r="O1195" s="248"/>
      <c r="P1195" s="90"/>
      <c r="Q1195" s="90"/>
      <c r="R1195" s="90">
        <f t="shared" si="49"/>
        <v>0</v>
      </c>
      <c r="S1195" s="265"/>
      <c r="T1195" s="62"/>
      <c r="U1195" s="262"/>
      <c r="V1195" s="263"/>
      <c r="W1195" s="62"/>
      <c r="X1195" s="267"/>
    </row>
    <row r="1196" spans="1:26" hidden="1" x14ac:dyDescent="0.25">
      <c r="A1196" s="169"/>
      <c r="B1196" s="170"/>
      <c r="C1196" s="170"/>
      <c r="D1196" s="170"/>
      <c r="E1196" s="167"/>
      <c r="F1196" s="167"/>
      <c r="G1196" s="201"/>
      <c r="H1196" s="54"/>
      <c r="I1196" s="121"/>
      <c r="J1196" s="277"/>
      <c r="K1196" s="57"/>
      <c r="L1196" s="57"/>
      <c r="M1196" s="57"/>
      <c r="N1196" s="57"/>
      <c r="O1196" s="278"/>
      <c r="P1196" s="90"/>
      <c r="Q1196" s="57"/>
      <c r="R1196" s="57"/>
      <c r="S1196" s="265"/>
      <c r="T1196" s="62"/>
      <c r="U1196" s="262"/>
      <c r="V1196" s="263"/>
      <c r="W1196" s="266"/>
      <c r="X1196" s="267"/>
    </row>
    <row r="1197" spans="1:26" s="48" customFormat="1" ht="25.5" hidden="1" x14ac:dyDescent="0.25">
      <c r="A1197" s="65">
        <v>2</v>
      </c>
      <c r="B1197" s="66">
        <v>0</v>
      </c>
      <c r="C1197" s="66">
        <v>4</v>
      </c>
      <c r="D1197" s="66">
        <v>8</v>
      </c>
      <c r="E1197" s="67"/>
      <c r="F1197" s="68"/>
      <c r="G1197" s="201" t="s">
        <v>1543</v>
      </c>
      <c r="H1197" s="78"/>
      <c r="I1197" s="126"/>
      <c r="J1197" s="126"/>
      <c r="K1197" s="70"/>
      <c r="L1197" s="80">
        <f>+L1199+L1204+L1208+L1213+L1216+L1220+L1223</f>
        <v>0</v>
      </c>
      <c r="M1197" s="80"/>
      <c r="N1197" s="80">
        <f>+N1199+N1204+N1208+N1213+N1216+N1220+N1223</f>
        <v>0</v>
      </c>
      <c r="O1197" s="251"/>
      <c r="P1197" s="80"/>
      <c r="Q1197" s="80">
        <f>+Q1199+Q1204+Q1208+Q1213+Q1216+Q1220+Q1223</f>
        <v>0</v>
      </c>
      <c r="R1197" s="80">
        <f>+R1199+R1204+R1208+R1213+R1216+R1220+R1223</f>
        <v>0</v>
      </c>
      <c r="S1197" s="265"/>
      <c r="T1197" s="62"/>
      <c r="U1197" s="262"/>
      <c r="V1197" s="263"/>
      <c r="W1197" s="62"/>
      <c r="X1197" s="264"/>
      <c r="Z1197" s="48">
        <v>0</v>
      </c>
    </row>
    <row r="1198" spans="1:26" s="48" customFormat="1" hidden="1" x14ac:dyDescent="0.25">
      <c r="A1198" s="65"/>
      <c r="B1198" s="66"/>
      <c r="C1198" s="66"/>
      <c r="D1198" s="66"/>
      <c r="E1198" s="67"/>
      <c r="F1198" s="68"/>
      <c r="G1198" s="201"/>
      <c r="H1198" s="78"/>
      <c r="I1198" s="126"/>
      <c r="J1198" s="126"/>
      <c r="K1198" s="70"/>
      <c r="L1198" s="80"/>
      <c r="M1198" s="80"/>
      <c r="N1198" s="80"/>
      <c r="O1198" s="251"/>
      <c r="P1198" s="80"/>
      <c r="Q1198" s="80"/>
      <c r="R1198" s="80"/>
      <c r="S1198" s="265"/>
      <c r="T1198" s="62"/>
      <c r="U1198" s="262"/>
      <c r="V1198" s="263"/>
      <c r="W1198" s="62"/>
      <c r="X1198" s="264"/>
    </row>
    <row r="1199" spans="1:26" ht="38.25" hidden="1" x14ac:dyDescent="0.25">
      <c r="A1199" s="83">
        <v>2</v>
      </c>
      <c r="B1199" s="84">
        <v>0</v>
      </c>
      <c r="C1199" s="84">
        <v>4</v>
      </c>
      <c r="D1199" s="84">
        <v>8</v>
      </c>
      <c r="E1199" s="226" t="s">
        <v>53</v>
      </c>
      <c r="F1199" s="227"/>
      <c r="G1199" s="77" t="s">
        <v>1544</v>
      </c>
      <c r="H1199" s="87"/>
      <c r="I1199" s="121"/>
      <c r="J1199" s="121"/>
      <c r="K1199" s="90"/>
      <c r="L1199" s="90">
        <f>SUM(L1200:L1202)</f>
        <v>0</v>
      </c>
      <c r="M1199" s="90"/>
      <c r="N1199" s="90">
        <f>SUM(N1200:N1202)</f>
        <v>0</v>
      </c>
      <c r="O1199" s="248"/>
      <c r="P1199" s="90"/>
      <c r="Q1199" s="90">
        <f>SUM(Q1200:Q1202)</f>
        <v>0</v>
      </c>
      <c r="R1199" s="90">
        <f>SUM(R1200:R1202)</f>
        <v>0</v>
      </c>
      <c r="S1199" s="265"/>
      <c r="T1199" s="62"/>
      <c r="U1199" s="262"/>
      <c r="V1199" s="263"/>
      <c r="W1199" s="266"/>
      <c r="X1199" s="267"/>
      <c r="Z1199" s="63">
        <v>0</v>
      </c>
    </row>
    <row r="1200" spans="1:26" hidden="1" x14ac:dyDescent="0.25">
      <c r="A1200" s="92"/>
      <c r="B1200" s="93"/>
      <c r="C1200" s="93"/>
      <c r="D1200" s="93"/>
      <c r="E1200" s="226"/>
      <c r="F1200" s="227"/>
      <c r="G1200" s="116"/>
      <c r="H1200" s="87" t="s">
        <v>1545</v>
      </c>
      <c r="I1200" s="121" t="s">
        <v>1546</v>
      </c>
      <c r="J1200" s="121"/>
      <c r="K1200" s="90"/>
      <c r="L1200" s="90"/>
      <c r="M1200" s="90"/>
      <c r="N1200" s="90"/>
      <c r="O1200" s="248"/>
      <c r="P1200" s="90"/>
      <c r="Q1200" s="90"/>
      <c r="R1200" s="90">
        <f>+N1200+Q1200-L1200</f>
        <v>0</v>
      </c>
      <c r="S1200" s="265"/>
      <c r="T1200" s="62"/>
      <c r="U1200" s="262"/>
      <c r="V1200" s="263"/>
      <c r="W1200" s="62"/>
      <c r="X1200" s="267"/>
    </row>
    <row r="1201" spans="1:26" hidden="1" x14ac:dyDescent="0.25">
      <c r="A1201" s="92"/>
      <c r="B1201" s="93"/>
      <c r="C1201" s="93"/>
      <c r="D1201" s="93"/>
      <c r="E1201" s="226"/>
      <c r="F1201" s="227"/>
      <c r="G1201" s="116"/>
      <c r="H1201" s="87"/>
      <c r="I1201" s="121"/>
      <c r="J1201" s="121"/>
      <c r="K1201" s="90"/>
      <c r="L1201" s="90"/>
      <c r="M1201" s="90"/>
      <c r="N1201" s="90"/>
      <c r="O1201" s="248"/>
      <c r="P1201" s="90"/>
      <c r="Q1201" s="90"/>
      <c r="R1201" s="90"/>
      <c r="S1201" s="265"/>
      <c r="T1201" s="62"/>
      <c r="U1201" s="262"/>
      <c r="V1201" s="263"/>
      <c r="W1201" s="62"/>
      <c r="X1201" s="267"/>
    </row>
    <row r="1202" spans="1:26" hidden="1" x14ac:dyDescent="0.25">
      <c r="A1202" s="92"/>
      <c r="B1202" s="93"/>
      <c r="C1202" s="93"/>
      <c r="D1202" s="93"/>
      <c r="E1202" s="226"/>
      <c r="F1202" s="227"/>
      <c r="G1202" s="116"/>
      <c r="H1202" s="87"/>
      <c r="I1202" s="121"/>
      <c r="J1202" s="121"/>
      <c r="K1202" s="90"/>
      <c r="L1202" s="90"/>
      <c r="M1202" s="90"/>
      <c r="N1202" s="90"/>
      <c r="O1202" s="248"/>
      <c r="P1202" s="90"/>
      <c r="Q1202" s="90"/>
      <c r="R1202" s="90"/>
      <c r="S1202" s="265"/>
      <c r="T1202" s="62"/>
      <c r="U1202" s="262"/>
      <c r="V1202" s="263"/>
      <c r="W1202" s="62"/>
      <c r="X1202" s="267"/>
    </row>
    <row r="1203" spans="1:26" hidden="1" x14ac:dyDescent="0.25">
      <c r="A1203" s="92"/>
      <c r="B1203" s="93"/>
      <c r="C1203" s="93"/>
      <c r="D1203" s="93"/>
      <c r="E1203" s="226"/>
      <c r="F1203" s="227"/>
      <c r="G1203" s="116"/>
      <c r="H1203" s="87"/>
      <c r="I1203" s="121"/>
      <c r="J1203" s="121"/>
      <c r="K1203" s="90"/>
      <c r="L1203" s="90"/>
      <c r="M1203" s="90"/>
      <c r="N1203" s="90"/>
      <c r="O1203" s="248"/>
      <c r="P1203" s="90"/>
      <c r="Q1203" s="90"/>
      <c r="R1203" s="90"/>
      <c r="S1203" s="265"/>
      <c r="T1203" s="62"/>
      <c r="U1203" s="262"/>
      <c r="V1203" s="263"/>
      <c r="W1203" s="62"/>
      <c r="X1203" s="267"/>
    </row>
    <row r="1204" spans="1:26" hidden="1" x14ac:dyDescent="0.25">
      <c r="A1204" s="83">
        <v>2</v>
      </c>
      <c r="B1204" s="84">
        <v>0</v>
      </c>
      <c r="C1204" s="84">
        <v>4</v>
      </c>
      <c r="D1204" s="84">
        <v>8</v>
      </c>
      <c r="E1204" s="226" t="s">
        <v>62</v>
      </c>
      <c r="F1204" s="227"/>
      <c r="G1204" s="201" t="s">
        <v>1547</v>
      </c>
      <c r="H1204" s="87"/>
      <c r="I1204" s="121"/>
      <c r="J1204" s="121"/>
      <c r="K1204" s="90"/>
      <c r="L1204" s="90">
        <f>SUM(L1205:L1207)</f>
        <v>0</v>
      </c>
      <c r="M1204" s="90"/>
      <c r="N1204" s="90">
        <f>SUM(N1205:N1207)</f>
        <v>0</v>
      </c>
      <c r="O1204" s="248"/>
      <c r="P1204" s="90"/>
      <c r="Q1204" s="90">
        <f>SUM(Q1205:Q1207)</f>
        <v>0</v>
      </c>
      <c r="R1204" s="90">
        <f>SUM(R1205:R1207)</f>
        <v>0</v>
      </c>
      <c r="S1204" s="265"/>
      <c r="T1204" s="62"/>
      <c r="U1204" s="262"/>
      <c r="V1204" s="263"/>
      <c r="W1204" s="266"/>
      <c r="X1204" s="267"/>
      <c r="Z1204" s="63">
        <v>0</v>
      </c>
    </row>
    <row r="1205" spans="1:26" hidden="1" x14ac:dyDescent="0.25">
      <c r="A1205" s="92"/>
      <c r="B1205" s="93"/>
      <c r="C1205" s="93"/>
      <c r="D1205" s="93"/>
      <c r="E1205" s="226"/>
      <c r="F1205" s="227"/>
      <c r="G1205" s="201"/>
      <c r="H1205" s="87" t="s">
        <v>1548</v>
      </c>
      <c r="I1205" s="121" t="s">
        <v>1549</v>
      </c>
      <c r="J1205" s="121"/>
      <c r="K1205" s="90"/>
      <c r="L1205" s="90"/>
      <c r="M1205" s="90"/>
      <c r="N1205" s="90"/>
      <c r="O1205" s="248"/>
      <c r="P1205" s="90"/>
      <c r="Q1205" s="90"/>
      <c r="R1205" s="90">
        <f>+N1205+Q1205-L1205</f>
        <v>0</v>
      </c>
      <c r="S1205" s="265"/>
      <c r="T1205" s="62"/>
      <c r="U1205" s="262"/>
      <c r="V1205" s="263"/>
      <c r="W1205" s="266"/>
      <c r="X1205" s="267"/>
    </row>
    <row r="1206" spans="1:26" hidden="1" x14ac:dyDescent="0.25">
      <c r="A1206" s="92"/>
      <c r="B1206" s="93"/>
      <c r="C1206" s="93"/>
      <c r="D1206" s="93"/>
      <c r="E1206" s="226"/>
      <c r="F1206" s="227"/>
      <c r="G1206" s="201"/>
      <c r="H1206" s="87"/>
      <c r="I1206" s="121"/>
      <c r="J1206" s="121"/>
      <c r="K1206" s="90"/>
      <c r="L1206" s="90"/>
      <c r="M1206" s="90"/>
      <c r="N1206" s="90"/>
      <c r="O1206" s="248"/>
      <c r="P1206" s="90"/>
      <c r="Q1206" s="90"/>
      <c r="R1206" s="90">
        <f>+N1206+Q1206-L1206</f>
        <v>0</v>
      </c>
      <c r="S1206" s="265"/>
      <c r="T1206" s="62"/>
      <c r="U1206" s="262"/>
      <c r="V1206" s="263"/>
      <c r="W1206" s="266"/>
      <c r="X1206" s="267"/>
    </row>
    <row r="1207" spans="1:26" hidden="1" x14ac:dyDescent="0.25">
      <c r="A1207" s="92"/>
      <c r="B1207" s="93"/>
      <c r="C1207" s="93"/>
      <c r="D1207" s="93"/>
      <c r="E1207" s="226"/>
      <c r="F1207" s="227"/>
      <c r="G1207" s="201"/>
      <c r="H1207" s="87"/>
      <c r="I1207" s="121"/>
      <c r="J1207" s="121"/>
      <c r="K1207" s="90"/>
      <c r="L1207" s="90"/>
      <c r="M1207" s="90"/>
      <c r="N1207" s="90"/>
      <c r="O1207" s="248"/>
      <c r="P1207" s="90"/>
      <c r="Q1207" s="90"/>
      <c r="R1207" s="90"/>
      <c r="S1207" s="265"/>
      <c r="T1207" s="62"/>
      <c r="U1207" s="262"/>
      <c r="V1207" s="263"/>
      <c r="W1207" s="266"/>
      <c r="X1207" s="267"/>
    </row>
    <row r="1208" spans="1:26" hidden="1" x14ac:dyDescent="0.25">
      <c r="A1208" s="83">
        <v>2</v>
      </c>
      <c r="B1208" s="84">
        <v>0</v>
      </c>
      <c r="C1208" s="84">
        <v>4</v>
      </c>
      <c r="D1208" s="84">
        <v>8</v>
      </c>
      <c r="E1208" s="226" t="s">
        <v>64</v>
      </c>
      <c r="F1208" s="227"/>
      <c r="G1208" s="201" t="s">
        <v>1550</v>
      </c>
      <c r="H1208" s="87"/>
      <c r="I1208" s="121"/>
      <c r="J1208" s="121"/>
      <c r="K1208" s="90"/>
      <c r="L1208" s="90">
        <f>SUM(L1209:L1211)</f>
        <v>0</v>
      </c>
      <c r="M1208" s="90"/>
      <c r="N1208" s="90">
        <f>SUM(N1209:N1211)</f>
        <v>0</v>
      </c>
      <c r="O1208" s="248"/>
      <c r="P1208" s="90"/>
      <c r="Q1208" s="90">
        <f>SUM(Q1209:Q1211)</f>
        <v>0</v>
      </c>
      <c r="R1208" s="90">
        <f>SUM(R1209:R1211)</f>
        <v>0</v>
      </c>
      <c r="S1208" s="265"/>
      <c r="T1208" s="62"/>
      <c r="U1208" s="262"/>
      <c r="V1208" s="263"/>
      <c r="W1208" s="272"/>
      <c r="X1208" s="267"/>
      <c r="Z1208" s="63">
        <v>0</v>
      </c>
    </row>
    <row r="1209" spans="1:26" hidden="1" x14ac:dyDescent="0.25">
      <c r="A1209" s="92"/>
      <c r="B1209" s="93"/>
      <c r="C1209" s="93"/>
      <c r="D1209" s="93"/>
      <c r="E1209" s="226"/>
      <c r="F1209" s="227"/>
      <c r="G1209" s="201"/>
      <c r="H1209" s="129" t="s">
        <v>1551</v>
      </c>
      <c r="I1209" s="121" t="s">
        <v>1552</v>
      </c>
      <c r="J1209" s="121"/>
      <c r="K1209" s="90"/>
      <c r="L1209" s="90"/>
      <c r="M1209" s="90"/>
      <c r="N1209" s="90"/>
      <c r="O1209" s="248"/>
      <c r="P1209" s="90"/>
      <c r="Q1209" s="90"/>
      <c r="R1209" s="90">
        <f>+N1209+Q1209-L1209</f>
        <v>0</v>
      </c>
      <c r="S1209" s="265"/>
      <c r="T1209" s="62"/>
      <c r="U1209" s="262"/>
      <c r="V1209" s="263"/>
      <c r="W1209" s="272"/>
      <c r="X1209" s="267"/>
    </row>
    <row r="1210" spans="1:26" hidden="1" x14ac:dyDescent="0.25">
      <c r="A1210" s="92"/>
      <c r="B1210" s="93"/>
      <c r="C1210" s="93"/>
      <c r="D1210" s="93"/>
      <c r="E1210" s="226"/>
      <c r="F1210" s="227"/>
      <c r="G1210" s="201"/>
      <c r="H1210" s="268"/>
      <c r="I1210" s="121"/>
      <c r="J1210" s="121"/>
      <c r="K1210" s="90"/>
      <c r="L1210" s="90"/>
      <c r="M1210" s="90"/>
      <c r="N1210" s="90"/>
      <c r="O1210" s="248"/>
      <c r="P1210" s="90"/>
      <c r="Q1210" s="90"/>
      <c r="R1210" s="90">
        <f>+N1210+Q1210-L1210</f>
        <v>0</v>
      </c>
      <c r="S1210" s="265"/>
      <c r="T1210" s="62"/>
      <c r="U1210" s="262"/>
      <c r="V1210" s="263"/>
      <c r="W1210" s="272"/>
      <c r="X1210" s="267"/>
    </row>
    <row r="1211" spans="1:26" hidden="1" x14ac:dyDescent="0.25">
      <c r="A1211" s="92"/>
      <c r="B1211" s="93"/>
      <c r="C1211" s="93"/>
      <c r="D1211" s="93"/>
      <c r="E1211" s="226"/>
      <c r="F1211" s="227"/>
      <c r="G1211" s="201"/>
      <c r="H1211" s="268"/>
      <c r="I1211" s="121"/>
      <c r="J1211" s="121"/>
      <c r="K1211" s="90"/>
      <c r="L1211" s="90"/>
      <c r="M1211" s="90"/>
      <c r="N1211" s="90"/>
      <c r="O1211" s="248"/>
      <c r="P1211" s="90"/>
      <c r="Q1211" s="90"/>
      <c r="R1211" s="90"/>
      <c r="S1211" s="265"/>
      <c r="T1211" s="62"/>
      <c r="U1211" s="262"/>
      <c r="V1211" s="263"/>
      <c r="W1211" s="272"/>
      <c r="X1211" s="267"/>
    </row>
    <row r="1212" spans="1:26" hidden="1" x14ac:dyDescent="0.25">
      <c r="A1212" s="92"/>
      <c r="B1212" s="93"/>
      <c r="C1212" s="93"/>
      <c r="D1212" s="93"/>
      <c r="E1212" s="226"/>
      <c r="F1212" s="227"/>
      <c r="G1212" s="201"/>
      <c r="H1212" s="129" t="s">
        <v>1446</v>
      </c>
      <c r="I1212" s="121" t="s">
        <v>1446</v>
      </c>
      <c r="J1212" s="121"/>
      <c r="K1212" s="90"/>
      <c r="L1212" s="90"/>
      <c r="M1212" s="90"/>
      <c r="N1212" s="90"/>
      <c r="O1212" s="248"/>
      <c r="P1212" s="90"/>
      <c r="Q1212" s="90"/>
      <c r="R1212" s="90"/>
      <c r="S1212" s="265"/>
      <c r="T1212" s="62"/>
      <c r="U1212" s="262"/>
      <c r="V1212" s="263"/>
      <c r="W1212" s="272"/>
      <c r="X1212" s="267"/>
    </row>
    <row r="1213" spans="1:26" ht="51" hidden="1" x14ac:dyDescent="0.25">
      <c r="A1213" s="83">
        <v>2</v>
      </c>
      <c r="B1213" s="84">
        <v>0</v>
      </c>
      <c r="C1213" s="84">
        <v>4</v>
      </c>
      <c r="D1213" s="84">
        <v>8</v>
      </c>
      <c r="E1213" s="226" t="s">
        <v>308</v>
      </c>
      <c r="F1213" s="227"/>
      <c r="G1213" s="201" t="s">
        <v>1553</v>
      </c>
      <c r="H1213" s="129" t="s">
        <v>1446</v>
      </c>
      <c r="I1213" s="121" t="s">
        <v>1446</v>
      </c>
      <c r="J1213" s="121"/>
      <c r="K1213" s="90"/>
      <c r="L1213" s="90">
        <f>SUM(L1214:L1215)</f>
        <v>0</v>
      </c>
      <c r="M1213" s="90"/>
      <c r="N1213" s="90">
        <f>SUM(N1214:N1215)</f>
        <v>0</v>
      </c>
      <c r="O1213" s="248"/>
      <c r="P1213" s="90"/>
      <c r="Q1213" s="90">
        <f>SUM(Q1214:Q1215)</f>
        <v>0</v>
      </c>
      <c r="R1213" s="90">
        <f>SUM(R1214:R1215)</f>
        <v>0</v>
      </c>
      <c r="S1213" s="265"/>
      <c r="T1213" s="62"/>
      <c r="U1213" s="262"/>
      <c r="V1213" s="263"/>
      <c r="W1213" s="272"/>
      <c r="X1213" s="267"/>
      <c r="Z1213" s="63">
        <v>0</v>
      </c>
    </row>
    <row r="1214" spans="1:26" hidden="1" x14ac:dyDescent="0.25">
      <c r="A1214" s="92"/>
      <c r="B1214" s="93"/>
      <c r="C1214" s="93"/>
      <c r="D1214" s="93"/>
      <c r="E1214" s="226"/>
      <c r="F1214" s="227"/>
      <c r="G1214" s="201"/>
      <c r="H1214" s="129" t="s">
        <v>1481</v>
      </c>
      <c r="I1214" s="121" t="s">
        <v>1554</v>
      </c>
      <c r="J1214" s="121"/>
      <c r="K1214" s="90"/>
      <c r="L1214" s="90"/>
      <c r="M1214" s="90"/>
      <c r="N1214" s="90"/>
      <c r="O1214" s="248"/>
      <c r="P1214" s="90"/>
      <c r="Q1214" s="90"/>
      <c r="R1214" s="90">
        <f>+N1214+Q1214-L1214</f>
        <v>0</v>
      </c>
      <c r="S1214" s="265"/>
      <c r="T1214" s="62"/>
      <c r="U1214" s="262"/>
      <c r="V1214" s="263"/>
      <c r="W1214" s="272"/>
      <c r="X1214" s="267"/>
    </row>
    <row r="1215" spans="1:26" hidden="1" x14ac:dyDescent="0.25">
      <c r="A1215" s="92"/>
      <c r="B1215" s="93"/>
      <c r="C1215" s="93"/>
      <c r="D1215" s="93"/>
      <c r="E1215" s="226"/>
      <c r="F1215" s="227"/>
      <c r="G1215" s="201"/>
      <c r="H1215" s="129"/>
      <c r="I1215" s="121"/>
      <c r="J1215" s="121"/>
      <c r="K1215" s="90"/>
      <c r="L1215" s="90"/>
      <c r="M1215" s="90"/>
      <c r="N1215" s="90"/>
      <c r="O1215" s="248"/>
      <c r="P1215" s="90"/>
      <c r="Q1215" s="90"/>
      <c r="R1215" s="90">
        <f>+N1215+Q1215-L1215</f>
        <v>0</v>
      </c>
      <c r="S1215" s="265"/>
      <c r="T1215" s="62"/>
      <c r="U1215" s="262"/>
      <c r="V1215" s="263"/>
      <c r="W1215" s="272"/>
      <c r="X1215" s="267"/>
    </row>
    <row r="1216" spans="1:26" ht="25.5" hidden="1" x14ac:dyDescent="0.25">
      <c r="A1216" s="83">
        <v>2</v>
      </c>
      <c r="B1216" s="84">
        <v>0</v>
      </c>
      <c r="C1216" s="84">
        <v>4</v>
      </c>
      <c r="D1216" s="84">
        <v>8</v>
      </c>
      <c r="E1216" s="226" t="s">
        <v>40</v>
      </c>
      <c r="F1216" s="227"/>
      <c r="G1216" s="201" t="s">
        <v>1555</v>
      </c>
      <c r="H1216" s="129" t="s">
        <v>1446</v>
      </c>
      <c r="I1216" s="121" t="s">
        <v>1446</v>
      </c>
      <c r="J1216" s="121"/>
      <c r="K1216" s="90"/>
      <c r="L1216" s="90">
        <f>SUM(L1217:L1219)</f>
        <v>0</v>
      </c>
      <c r="M1216" s="90"/>
      <c r="N1216" s="90">
        <f>SUM(N1217:N1219)</f>
        <v>0</v>
      </c>
      <c r="O1216" s="248"/>
      <c r="P1216" s="90"/>
      <c r="Q1216" s="90">
        <f>SUM(Q1217:Q1219)</f>
        <v>0</v>
      </c>
      <c r="R1216" s="90">
        <f>SUM(R1217:R1219)</f>
        <v>0</v>
      </c>
      <c r="S1216" s="265"/>
      <c r="T1216" s="62"/>
      <c r="U1216" s="262"/>
      <c r="V1216" s="263"/>
      <c r="W1216" s="272"/>
      <c r="X1216" s="267"/>
      <c r="Z1216" s="63">
        <v>0</v>
      </c>
    </row>
    <row r="1217" spans="1:26" hidden="1" x14ac:dyDescent="0.25">
      <c r="A1217" s="92"/>
      <c r="B1217" s="93"/>
      <c r="C1217" s="93"/>
      <c r="D1217" s="93"/>
      <c r="E1217" s="226"/>
      <c r="F1217" s="227"/>
      <c r="G1217" s="201"/>
      <c r="H1217" s="87" t="s">
        <v>1556</v>
      </c>
      <c r="I1217" s="121" t="s">
        <v>1557</v>
      </c>
      <c r="J1217" s="121"/>
      <c r="K1217" s="90"/>
      <c r="L1217" s="90"/>
      <c r="M1217" s="90"/>
      <c r="N1217" s="90"/>
      <c r="O1217" s="248"/>
      <c r="P1217" s="90"/>
      <c r="Q1217" s="90"/>
      <c r="R1217" s="90">
        <f>+N1217+Q1217-L1217</f>
        <v>0</v>
      </c>
      <c r="S1217" s="265"/>
      <c r="T1217" s="62"/>
      <c r="U1217" s="262"/>
      <c r="V1217" s="263"/>
      <c r="W1217" s="272"/>
      <c r="X1217" s="267"/>
    </row>
    <row r="1218" spans="1:26" hidden="1" x14ac:dyDescent="0.25">
      <c r="A1218" s="92"/>
      <c r="B1218" s="93"/>
      <c r="C1218" s="93"/>
      <c r="D1218" s="93"/>
      <c r="E1218" s="226"/>
      <c r="F1218" s="227"/>
      <c r="G1218" s="201"/>
      <c r="H1218" s="164"/>
      <c r="I1218" s="121" t="s">
        <v>1558</v>
      </c>
      <c r="J1218" s="121"/>
      <c r="K1218" s="90"/>
      <c r="L1218" s="90"/>
      <c r="M1218" s="90"/>
      <c r="N1218" s="90"/>
      <c r="O1218" s="248"/>
      <c r="P1218" s="90"/>
      <c r="Q1218" s="90"/>
      <c r="R1218" s="90"/>
      <c r="S1218" s="265"/>
      <c r="T1218" s="62"/>
      <c r="U1218" s="262"/>
      <c r="V1218" s="263"/>
      <c r="W1218" s="272"/>
      <c r="X1218" s="267"/>
    </row>
    <row r="1219" spans="1:26" hidden="1" x14ac:dyDescent="0.25">
      <c r="A1219" s="92"/>
      <c r="B1219" s="93"/>
      <c r="C1219" s="93"/>
      <c r="D1219" s="93"/>
      <c r="E1219" s="226"/>
      <c r="F1219" s="227"/>
      <c r="G1219" s="201"/>
      <c r="H1219" s="87"/>
      <c r="I1219" s="121"/>
      <c r="J1219" s="121"/>
      <c r="K1219" s="90"/>
      <c r="L1219" s="90"/>
      <c r="M1219" s="90"/>
      <c r="N1219" s="90"/>
      <c r="O1219" s="248"/>
      <c r="P1219" s="90"/>
      <c r="Q1219" s="90"/>
      <c r="R1219" s="90">
        <f>+N1219+Q1219-L1219</f>
        <v>0</v>
      </c>
      <c r="S1219" s="265"/>
      <c r="T1219" s="62"/>
      <c r="U1219" s="262"/>
      <c r="V1219" s="263"/>
      <c r="W1219" s="272"/>
      <c r="X1219" s="267"/>
    </row>
    <row r="1220" spans="1:26" ht="25.5" hidden="1" x14ac:dyDescent="0.25">
      <c r="A1220" s="83">
        <v>2</v>
      </c>
      <c r="B1220" s="84">
        <v>0</v>
      </c>
      <c r="C1220" s="84">
        <v>4</v>
      </c>
      <c r="D1220" s="84">
        <v>8</v>
      </c>
      <c r="E1220" s="226" t="s">
        <v>351</v>
      </c>
      <c r="F1220" s="227"/>
      <c r="G1220" s="201" t="s">
        <v>1559</v>
      </c>
      <c r="H1220" s="87"/>
      <c r="I1220" s="121"/>
      <c r="J1220" s="121"/>
      <c r="K1220" s="90"/>
      <c r="L1220" s="90">
        <f>SUM(L1221:L1222)</f>
        <v>0</v>
      </c>
      <c r="M1220" s="90"/>
      <c r="N1220" s="90">
        <f>SUM(N1221:N1222)</f>
        <v>0</v>
      </c>
      <c r="O1220" s="248"/>
      <c r="P1220" s="90"/>
      <c r="Q1220" s="90">
        <f>SUM(Q1221:Q1222)</f>
        <v>0</v>
      </c>
      <c r="R1220" s="90">
        <f>SUM(R1221:R1222)</f>
        <v>0</v>
      </c>
      <c r="S1220" s="265"/>
      <c r="T1220" s="62"/>
      <c r="U1220" s="262"/>
      <c r="V1220" s="263"/>
      <c r="W1220" s="62"/>
      <c r="X1220" s="267"/>
      <c r="Z1220" s="63">
        <v>0</v>
      </c>
    </row>
    <row r="1221" spans="1:26" hidden="1" x14ac:dyDescent="0.25">
      <c r="A1221" s="92"/>
      <c r="B1221" s="93"/>
      <c r="C1221" s="93"/>
      <c r="D1221" s="93"/>
      <c r="E1221" s="226"/>
      <c r="F1221" s="227"/>
      <c r="G1221" s="201"/>
      <c r="H1221" s="87" t="s">
        <v>1556</v>
      </c>
      <c r="I1221" s="121" t="s">
        <v>1560</v>
      </c>
      <c r="J1221" s="121"/>
      <c r="K1221" s="90"/>
      <c r="L1221" s="90"/>
      <c r="M1221" s="90"/>
      <c r="N1221" s="90"/>
      <c r="O1221" s="248"/>
      <c r="P1221" s="90"/>
      <c r="Q1221" s="90"/>
      <c r="R1221" s="90">
        <f>+N1221+Q1221-L1221</f>
        <v>0</v>
      </c>
      <c r="S1221" s="265"/>
      <c r="T1221" s="62"/>
      <c r="U1221" s="262"/>
      <c r="V1221" s="263"/>
      <c r="W1221" s="62"/>
      <c r="X1221" s="267"/>
    </row>
    <row r="1222" spans="1:26" hidden="1" x14ac:dyDescent="0.25">
      <c r="A1222" s="92"/>
      <c r="B1222" s="93"/>
      <c r="C1222" s="93"/>
      <c r="D1222" s="93"/>
      <c r="E1222" s="226"/>
      <c r="F1222" s="227"/>
      <c r="G1222" s="201"/>
      <c r="H1222" s="87"/>
      <c r="I1222" s="121"/>
      <c r="J1222" s="121"/>
      <c r="K1222" s="90"/>
      <c r="L1222" s="90"/>
      <c r="M1222" s="90"/>
      <c r="N1222" s="90"/>
      <c r="O1222" s="248"/>
      <c r="P1222" s="90"/>
      <c r="Q1222" s="90"/>
      <c r="R1222" s="90">
        <f>+N1222+Q1222-L1222</f>
        <v>0</v>
      </c>
      <c r="S1222" s="265"/>
      <c r="T1222" s="62"/>
      <c r="U1222" s="262"/>
      <c r="V1222" s="263"/>
      <c r="W1222" s="266"/>
      <c r="X1222" s="267"/>
    </row>
    <row r="1223" spans="1:26" ht="25.5" hidden="1" x14ac:dyDescent="0.25">
      <c r="A1223" s="83">
        <v>2</v>
      </c>
      <c r="B1223" s="84">
        <v>0</v>
      </c>
      <c r="C1223" s="84">
        <v>4</v>
      </c>
      <c r="D1223" s="84">
        <v>8</v>
      </c>
      <c r="E1223" s="67" t="s">
        <v>1490</v>
      </c>
      <c r="F1223" s="68"/>
      <c r="G1223" s="201" t="s">
        <v>1561</v>
      </c>
      <c r="H1223" s="87"/>
      <c r="I1223" s="121"/>
      <c r="J1223" s="121"/>
      <c r="K1223" s="90"/>
      <c r="L1223" s="90">
        <f>SUM(L1224:L1225)</f>
        <v>0</v>
      </c>
      <c r="M1223" s="90"/>
      <c r="N1223" s="90">
        <f>SUM(N1224:N1225)</f>
        <v>0</v>
      </c>
      <c r="O1223" s="248"/>
      <c r="P1223" s="90"/>
      <c r="Q1223" s="90">
        <f>SUM(Q1224:Q1225)</f>
        <v>0</v>
      </c>
      <c r="R1223" s="90">
        <f>SUM(R1224:R1225)</f>
        <v>0</v>
      </c>
      <c r="S1223" s="265"/>
      <c r="T1223" s="62"/>
      <c r="U1223" s="262"/>
      <c r="V1223" s="263"/>
      <c r="W1223" s="62"/>
      <c r="X1223" s="267"/>
      <c r="Z1223" s="63">
        <v>0</v>
      </c>
    </row>
    <row r="1224" spans="1:26" s="48" customFormat="1" hidden="1" x14ac:dyDescent="0.25">
      <c r="A1224" s="83"/>
      <c r="B1224" s="84"/>
      <c r="C1224" s="84"/>
      <c r="D1224" s="84"/>
      <c r="E1224" s="67"/>
      <c r="F1224" s="283"/>
      <c r="G1224" s="284"/>
      <c r="H1224" s="78"/>
      <c r="I1224" s="126" t="s">
        <v>1562</v>
      </c>
      <c r="J1224" s="126"/>
      <c r="K1224" s="70"/>
      <c r="L1224" s="70"/>
      <c r="M1224" s="70"/>
      <c r="N1224" s="90"/>
      <c r="O1224" s="251"/>
      <c r="P1224" s="70"/>
      <c r="Q1224" s="90"/>
      <c r="R1224" s="90">
        <f>+N1224+Q1224-L1224</f>
        <v>0</v>
      </c>
      <c r="S1224" s="265"/>
      <c r="T1224" s="62"/>
      <c r="U1224" s="262"/>
      <c r="V1224" s="263"/>
      <c r="W1224" s="266"/>
      <c r="X1224" s="264"/>
    </row>
    <row r="1225" spans="1:26" s="48" customFormat="1" hidden="1" x14ac:dyDescent="0.25">
      <c r="A1225" s="254"/>
      <c r="B1225" s="255"/>
      <c r="C1225" s="255"/>
      <c r="D1225" s="255"/>
      <c r="E1225" s="256"/>
      <c r="F1225" s="256"/>
      <c r="G1225" s="77"/>
      <c r="H1225" s="285"/>
      <c r="I1225" s="126"/>
      <c r="J1225" s="286"/>
      <c r="K1225" s="258"/>
      <c r="L1225" s="258"/>
      <c r="M1225" s="258"/>
      <c r="N1225" s="287" t="s">
        <v>1446</v>
      </c>
      <c r="O1225" s="259"/>
      <c r="P1225" s="70"/>
      <c r="Q1225" s="287" t="s">
        <v>1446</v>
      </c>
      <c r="R1225" s="258"/>
      <c r="S1225" s="265"/>
      <c r="T1225" s="62"/>
      <c r="U1225" s="262"/>
      <c r="V1225" s="263"/>
      <c r="W1225" s="62"/>
      <c r="X1225" s="264"/>
      <c r="Z1225" s="48" t="s">
        <v>1446</v>
      </c>
    </row>
    <row r="1226" spans="1:26" s="48" customFormat="1" hidden="1" x14ac:dyDescent="0.25">
      <c r="A1226" s="65">
        <v>2</v>
      </c>
      <c r="B1226" s="66">
        <v>0</v>
      </c>
      <c r="C1226" s="66">
        <v>4</v>
      </c>
      <c r="D1226" s="66">
        <v>9</v>
      </c>
      <c r="E1226" s="67"/>
      <c r="F1226" s="68"/>
      <c r="G1226" s="77" t="s">
        <v>1563</v>
      </c>
      <c r="H1226" s="78"/>
      <c r="I1226" s="126"/>
      <c r="J1226" s="126"/>
      <c r="K1226" s="70"/>
      <c r="L1226" s="80">
        <f>SUM(L1228:L1237)</f>
        <v>0</v>
      </c>
      <c r="M1226" s="80"/>
      <c r="N1226" s="80">
        <f>SUM(N1228:N1237)</f>
        <v>0</v>
      </c>
      <c r="O1226" s="251"/>
      <c r="P1226" s="80"/>
      <c r="Q1226" s="80">
        <f>SUM(Q1228:Q1237)</f>
        <v>0</v>
      </c>
      <c r="R1226" s="80">
        <f>SUM(R1228:R1237)</f>
        <v>0</v>
      </c>
      <c r="S1226" s="265"/>
      <c r="T1226" s="62"/>
      <c r="U1226" s="262"/>
      <c r="V1226" s="263"/>
      <c r="W1226" s="266"/>
      <c r="X1226" s="264"/>
      <c r="Z1226" s="48">
        <v>0</v>
      </c>
    </row>
    <row r="1227" spans="1:26" s="48" customFormat="1" hidden="1" x14ac:dyDescent="0.25">
      <c r="A1227" s="65"/>
      <c r="B1227" s="66"/>
      <c r="C1227" s="66"/>
      <c r="D1227" s="66"/>
      <c r="E1227" s="67"/>
      <c r="F1227" s="68"/>
      <c r="G1227" s="77"/>
      <c r="H1227" s="78"/>
      <c r="I1227" s="126"/>
      <c r="J1227" s="126"/>
      <c r="K1227" s="70"/>
      <c r="L1227" s="80"/>
      <c r="M1227" s="80"/>
      <c r="N1227" s="80"/>
      <c r="O1227" s="251"/>
      <c r="P1227" s="80"/>
      <c r="Q1227" s="80"/>
      <c r="R1227" s="80"/>
      <c r="S1227" s="265"/>
      <c r="T1227" s="62"/>
      <c r="U1227" s="262"/>
      <c r="V1227" s="263"/>
      <c r="W1227" s="266"/>
      <c r="X1227" s="264"/>
    </row>
    <row r="1228" spans="1:26" ht="38.25" hidden="1" x14ac:dyDescent="0.25">
      <c r="A1228" s="83">
        <v>2</v>
      </c>
      <c r="B1228" s="84">
        <v>0</v>
      </c>
      <c r="C1228" s="84">
        <v>4</v>
      </c>
      <c r="D1228" s="84">
        <v>9</v>
      </c>
      <c r="E1228" s="85" t="s">
        <v>53</v>
      </c>
      <c r="F1228" s="115"/>
      <c r="G1228" s="288" t="s">
        <v>1564</v>
      </c>
      <c r="H1228" s="87" t="s">
        <v>1565</v>
      </c>
      <c r="I1228" s="121"/>
      <c r="J1228" s="121"/>
      <c r="K1228" s="90"/>
      <c r="L1228" s="90"/>
      <c r="M1228" s="90"/>
      <c r="N1228" s="90"/>
      <c r="O1228" s="248"/>
      <c r="P1228" s="90"/>
      <c r="Q1228" s="90"/>
      <c r="R1228" s="90">
        <f t="shared" ref="R1228:R1237" si="50">+N1228+Q1228-L1228</f>
        <v>0</v>
      </c>
      <c r="S1228" s="265"/>
      <c r="T1228" s="62"/>
      <c r="U1228" s="262"/>
      <c r="V1228" s="263"/>
      <c r="W1228" s="272"/>
      <c r="X1228" s="267"/>
    </row>
    <row r="1229" spans="1:26" ht="25.5" hidden="1" x14ac:dyDescent="0.25">
      <c r="A1229" s="83">
        <v>2</v>
      </c>
      <c r="B1229" s="84">
        <v>0</v>
      </c>
      <c r="C1229" s="84">
        <v>4</v>
      </c>
      <c r="D1229" s="84">
        <v>9</v>
      </c>
      <c r="E1229" s="85" t="s">
        <v>308</v>
      </c>
      <c r="F1229" s="115"/>
      <c r="G1229" s="116" t="s">
        <v>1566</v>
      </c>
      <c r="H1229" s="87" t="s">
        <v>1567</v>
      </c>
      <c r="I1229" s="121"/>
      <c r="J1229" s="121"/>
      <c r="K1229" s="90"/>
      <c r="L1229" s="90"/>
      <c r="M1229" s="90"/>
      <c r="N1229" s="90"/>
      <c r="O1229" s="248"/>
      <c r="P1229" s="90"/>
      <c r="Q1229" s="90"/>
      <c r="R1229" s="90">
        <f t="shared" si="50"/>
        <v>0</v>
      </c>
      <c r="S1229" s="265"/>
      <c r="T1229" s="62"/>
      <c r="U1229" s="262"/>
      <c r="V1229" s="263"/>
      <c r="W1229" s="272"/>
      <c r="X1229" s="267"/>
    </row>
    <row r="1230" spans="1:26" hidden="1" x14ac:dyDescent="0.25">
      <c r="A1230" s="83">
        <v>2</v>
      </c>
      <c r="B1230" s="84">
        <v>0</v>
      </c>
      <c r="C1230" s="84">
        <v>4</v>
      </c>
      <c r="D1230" s="84">
        <v>9</v>
      </c>
      <c r="E1230" s="85" t="s">
        <v>351</v>
      </c>
      <c r="F1230" s="115"/>
      <c r="G1230" s="116" t="s">
        <v>1568</v>
      </c>
      <c r="H1230" s="87" t="s">
        <v>1569</v>
      </c>
      <c r="I1230" s="121"/>
      <c r="J1230" s="121"/>
      <c r="K1230" s="90"/>
      <c r="L1230" s="90"/>
      <c r="M1230" s="90"/>
      <c r="N1230" s="90"/>
      <c r="O1230" s="248"/>
      <c r="P1230" s="90"/>
      <c r="Q1230" s="90"/>
      <c r="R1230" s="90">
        <f t="shared" si="50"/>
        <v>0</v>
      </c>
      <c r="S1230" s="265"/>
      <c r="T1230" s="62"/>
      <c r="U1230" s="262"/>
      <c r="V1230" s="263"/>
      <c r="W1230" s="272"/>
      <c r="X1230" s="267"/>
    </row>
    <row r="1231" spans="1:26" ht="25.5" hidden="1" x14ac:dyDescent="0.25">
      <c r="A1231" s="83">
        <v>2</v>
      </c>
      <c r="B1231" s="84">
        <v>0</v>
      </c>
      <c r="C1231" s="84">
        <v>4</v>
      </c>
      <c r="D1231" s="84">
        <v>9</v>
      </c>
      <c r="E1231" s="85" t="s">
        <v>1490</v>
      </c>
      <c r="F1231" s="115"/>
      <c r="G1231" s="116" t="s">
        <v>1570</v>
      </c>
      <c r="H1231" s="87" t="s">
        <v>1567</v>
      </c>
      <c r="I1231" s="121"/>
      <c r="J1231" s="121"/>
      <c r="K1231" s="90"/>
      <c r="L1231" s="90"/>
      <c r="M1231" s="90"/>
      <c r="N1231" s="90"/>
      <c r="O1231" s="248"/>
      <c r="P1231" s="90"/>
      <c r="Q1231" s="90"/>
      <c r="R1231" s="90">
        <f t="shared" si="50"/>
        <v>0</v>
      </c>
      <c r="S1231" s="265"/>
      <c r="T1231" s="62"/>
      <c r="U1231" s="262"/>
      <c r="V1231" s="263"/>
      <c r="W1231" s="272"/>
      <c r="X1231" s="267"/>
    </row>
    <row r="1232" spans="1:26" ht="38.25" hidden="1" x14ac:dyDescent="0.25">
      <c r="A1232" s="83">
        <v>2</v>
      </c>
      <c r="B1232" s="84">
        <v>0</v>
      </c>
      <c r="C1232" s="84">
        <v>4</v>
      </c>
      <c r="D1232" s="84">
        <v>9</v>
      </c>
      <c r="E1232" s="85" t="s">
        <v>42</v>
      </c>
      <c r="F1232" s="115"/>
      <c r="G1232" s="116" t="s">
        <v>1571</v>
      </c>
      <c r="H1232" s="87" t="s">
        <v>1567</v>
      </c>
      <c r="I1232" s="121"/>
      <c r="J1232" s="121"/>
      <c r="K1232" s="90"/>
      <c r="L1232" s="90"/>
      <c r="M1232" s="90"/>
      <c r="N1232" s="90"/>
      <c r="O1232" s="248"/>
      <c r="P1232" s="90"/>
      <c r="Q1232" s="90"/>
      <c r="R1232" s="90">
        <f t="shared" si="50"/>
        <v>0</v>
      </c>
      <c r="S1232" s="265"/>
      <c r="T1232" s="62"/>
      <c r="U1232" s="262"/>
      <c r="V1232" s="263"/>
      <c r="W1232" s="272"/>
      <c r="X1232" s="267"/>
    </row>
    <row r="1233" spans="1:26" ht="38.25" hidden="1" x14ac:dyDescent="0.25">
      <c r="A1233" s="83">
        <v>2</v>
      </c>
      <c r="B1233" s="84">
        <v>0</v>
      </c>
      <c r="C1233" s="84">
        <v>4</v>
      </c>
      <c r="D1233" s="84">
        <v>9</v>
      </c>
      <c r="E1233" s="85" t="s">
        <v>356</v>
      </c>
      <c r="F1233" s="115"/>
      <c r="G1233" s="116" t="s">
        <v>1572</v>
      </c>
      <c r="H1233" s="87" t="s">
        <v>1567</v>
      </c>
      <c r="I1233" s="121"/>
      <c r="J1233" s="121"/>
      <c r="K1233" s="90"/>
      <c r="L1233" s="90"/>
      <c r="M1233" s="90"/>
      <c r="N1233" s="90"/>
      <c r="O1233" s="248"/>
      <c r="P1233" s="90"/>
      <c r="Q1233" s="90"/>
      <c r="R1233" s="90">
        <f t="shared" si="50"/>
        <v>0</v>
      </c>
      <c r="S1233" s="265"/>
      <c r="T1233" s="62"/>
      <c r="U1233" s="262"/>
      <c r="V1233" s="263"/>
      <c r="W1233" s="272"/>
      <c r="X1233" s="267"/>
    </row>
    <row r="1234" spans="1:26" hidden="1" x14ac:dyDescent="0.25">
      <c r="A1234" s="83">
        <v>2</v>
      </c>
      <c r="B1234" s="84">
        <v>0</v>
      </c>
      <c r="C1234" s="84">
        <v>4</v>
      </c>
      <c r="D1234" s="84">
        <v>9</v>
      </c>
      <c r="E1234" s="85" t="s">
        <v>1477</v>
      </c>
      <c r="F1234" s="115"/>
      <c r="G1234" s="116" t="s">
        <v>1573</v>
      </c>
      <c r="H1234" s="87" t="s">
        <v>1567</v>
      </c>
      <c r="I1234" s="121"/>
      <c r="J1234" s="121"/>
      <c r="K1234" s="90"/>
      <c r="L1234" s="90"/>
      <c r="M1234" s="90"/>
      <c r="N1234" s="90"/>
      <c r="O1234" s="248"/>
      <c r="P1234" s="90"/>
      <c r="Q1234" s="90"/>
      <c r="R1234" s="90">
        <f t="shared" si="50"/>
        <v>0</v>
      </c>
      <c r="S1234" s="265"/>
      <c r="T1234" s="62"/>
      <c r="U1234" s="262"/>
      <c r="V1234" s="263"/>
      <c r="W1234" s="62"/>
      <c r="X1234" s="267"/>
    </row>
    <row r="1235" spans="1:26" ht="25.5" hidden="1" x14ac:dyDescent="0.25">
      <c r="A1235" s="83">
        <v>2</v>
      </c>
      <c r="B1235" s="84">
        <v>0</v>
      </c>
      <c r="C1235" s="84">
        <v>4</v>
      </c>
      <c r="D1235" s="84">
        <v>9</v>
      </c>
      <c r="E1235" s="85" t="s">
        <v>1574</v>
      </c>
      <c r="F1235" s="115"/>
      <c r="G1235" s="116" t="s">
        <v>1575</v>
      </c>
      <c r="H1235" s="87" t="s">
        <v>1567</v>
      </c>
      <c r="I1235" s="121"/>
      <c r="J1235" s="121"/>
      <c r="K1235" s="90"/>
      <c r="L1235" s="90"/>
      <c r="M1235" s="90"/>
      <c r="N1235" s="90"/>
      <c r="O1235" s="248"/>
      <c r="P1235" s="90"/>
      <c r="Q1235" s="90"/>
      <c r="R1235" s="90">
        <f t="shared" si="50"/>
        <v>0</v>
      </c>
      <c r="S1235" s="265"/>
      <c r="T1235" s="62"/>
      <c r="U1235" s="262"/>
      <c r="V1235" s="263"/>
      <c r="W1235" s="266"/>
      <c r="X1235" s="267"/>
    </row>
    <row r="1236" spans="1:26" hidden="1" x14ac:dyDescent="0.25">
      <c r="A1236" s="83">
        <v>2</v>
      </c>
      <c r="B1236" s="84">
        <v>0</v>
      </c>
      <c r="C1236" s="84">
        <v>4</v>
      </c>
      <c r="D1236" s="84">
        <v>9</v>
      </c>
      <c r="E1236" s="85" t="s">
        <v>1478</v>
      </c>
      <c r="F1236" s="115"/>
      <c r="G1236" s="116" t="s">
        <v>1576</v>
      </c>
      <c r="H1236" s="87" t="s">
        <v>1565</v>
      </c>
      <c r="I1236" s="121"/>
      <c r="J1236" s="121"/>
      <c r="K1236" s="90"/>
      <c r="L1236" s="90"/>
      <c r="M1236" s="90"/>
      <c r="N1236" s="90"/>
      <c r="O1236" s="248"/>
      <c r="P1236" s="90"/>
      <c r="Q1236" s="90"/>
      <c r="R1236" s="90">
        <f t="shared" si="50"/>
        <v>0</v>
      </c>
      <c r="S1236" s="265"/>
      <c r="T1236" s="62"/>
      <c r="U1236" s="262"/>
      <c r="V1236" s="263"/>
      <c r="W1236" s="62"/>
      <c r="X1236" s="267"/>
    </row>
    <row r="1237" spans="1:26" hidden="1" x14ac:dyDescent="0.25">
      <c r="A1237" s="83">
        <v>2</v>
      </c>
      <c r="B1237" s="84">
        <v>0</v>
      </c>
      <c r="C1237" s="84">
        <v>4</v>
      </c>
      <c r="D1237" s="84">
        <v>9</v>
      </c>
      <c r="E1237" s="85" t="s">
        <v>1475</v>
      </c>
      <c r="F1237" s="115"/>
      <c r="G1237" s="116" t="s">
        <v>1577</v>
      </c>
      <c r="H1237" s="87" t="s">
        <v>1567</v>
      </c>
      <c r="I1237" s="121"/>
      <c r="J1237" s="121"/>
      <c r="K1237" s="90"/>
      <c r="L1237" s="90"/>
      <c r="M1237" s="90"/>
      <c r="N1237" s="90"/>
      <c r="O1237" s="248"/>
      <c r="P1237" s="90"/>
      <c r="Q1237" s="90"/>
      <c r="R1237" s="90">
        <f t="shared" si="50"/>
        <v>0</v>
      </c>
      <c r="S1237" s="265"/>
      <c r="T1237" s="62"/>
      <c r="U1237" s="262"/>
      <c r="V1237" s="263"/>
      <c r="W1237" s="266"/>
      <c r="X1237" s="267"/>
    </row>
    <row r="1238" spans="1:26" hidden="1" x14ac:dyDescent="0.25">
      <c r="A1238" s="169"/>
      <c r="B1238" s="170"/>
      <c r="C1238" s="170"/>
      <c r="D1238" s="170"/>
      <c r="E1238" s="167"/>
      <c r="F1238" s="167"/>
      <c r="G1238" s="116"/>
      <c r="H1238" s="78"/>
      <c r="I1238" s="121"/>
      <c r="J1238" s="277"/>
      <c r="K1238" s="57"/>
      <c r="L1238" s="57"/>
      <c r="M1238" s="57"/>
      <c r="N1238" s="57"/>
      <c r="O1238" s="278"/>
      <c r="P1238" s="57"/>
      <c r="Q1238" s="57"/>
      <c r="R1238" s="57"/>
      <c r="S1238" s="265"/>
      <c r="T1238" s="62"/>
      <c r="U1238" s="262"/>
      <c r="V1238" s="263"/>
      <c r="W1238" s="73"/>
      <c r="X1238" s="267"/>
    </row>
    <row r="1239" spans="1:26" s="48" customFormat="1" hidden="1" x14ac:dyDescent="0.25">
      <c r="A1239" s="254"/>
      <c r="B1239" s="255"/>
      <c r="C1239" s="255"/>
      <c r="D1239" s="255"/>
      <c r="E1239" s="256"/>
      <c r="F1239" s="256"/>
      <c r="G1239" s="77"/>
      <c r="H1239" s="78"/>
      <c r="I1239" s="126"/>
      <c r="J1239" s="126"/>
      <c r="K1239" s="90"/>
      <c r="L1239" s="90"/>
      <c r="M1239" s="90"/>
      <c r="N1239" s="258"/>
      <c r="O1239" s="259"/>
      <c r="P1239" s="258"/>
      <c r="Q1239" s="258"/>
      <c r="R1239" s="258"/>
      <c r="S1239" s="265"/>
      <c r="T1239" s="62"/>
      <c r="U1239" s="262"/>
      <c r="V1239" s="263"/>
      <c r="W1239" s="62"/>
      <c r="X1239" s="264"/>
    </row>
    <row r="1240" spans="1:26" s="48" customFormat="1" ht="25.5" hidden="1" x14ac:dyDescent="0.25">
      <c r="A1240" s="65">
        <v>2</v>
      </c>
      <c r="B1240" s="66">
        <v>0</v>
      </c>
      <c r="C1240" s="66">
        <v>4</v>
      </c>
      <c r="D1240" s="66">
        <v>10</v>
      </c>
      <c r="E1240" s="67"/>
      <c r="F1240" s="68"/>
      <c r="G1240" s="77" t="s">
        <v>1578</v>
      </c>
      <c r="H1240" s="78"/>
      <c r="I1240" s="126"/>
      <c r="J1240" s="126"/>
      <c r="K1240" s="90"/>
      <c r="L1240" s="90">
        <f>+L1242+L1248</f>
        <v>0</v>
      </c>
      <c r="M1240" s="90"/>
      <c r="N1240" s="80">
        <f>+N1242+N1248</f>
        <v>0</v>
      </c>
      <c r="O1240" s="251"/>
      <c r="P1240" s="80"/>
      <c r="Q1240" s="80">
        <f>+Q1242+Q1248</f>
        <v>0</v>
      </c>
      <c r="R1240" s="80">
        <f>+R1242+R1248</f>
        <v>0</v>
      </c>
      <c r="S1240" s="265"/>
      <c r="T1240" s="62"/>
      <c r="U1240" s="262"/>
      <c r="V1240" s="263"/>
      <c r="W1240" s="266"/>
      <c r="X1240" s="264"/>
      <c r="Z1240" s="48">
        <v>0</v>
      </c>
    </row>
    <row r="1241" spans="1:26" s="48" customFormat="1" hidden="1" x14ac:dyDescent="0.25">
      <c r="A1241" s="65"/>
      <c r="B1241" s="66"/>
      <c r="C1241" s="66"/>
      <c r="D1241" s="66"/>
      <c r="E1241" s="67"/>
      <c r="F1241" s="289"/>
      <c r="H1241" s="129"/>
      <c r="I1241" s="126"/>
      <c r="J1241" s="126"/>
      <c r="K1241" s="90"/>
      <c r="L1241" s="90"/>
      <c r="M1241" s="90"/>
      <c r="N1241" s="80"/>
      <c r="O1241" s="251"/>
      <c r="P1241" s="80"/>
      <c r="Q1241" s="80"/>
      <c r="R1241" s="80"/>
      <c r="S1241" s="265"/>
      <c r="T1241" s="62"/>
      <c r="U1241" s="262"/>
      <c r="V1241" s="263"/>
      <c r="W1241" s="266"/>
      <c r="X1241" s="264"/>
    </row>
    <row r="1242" spans="1:26" ht="25.5" hidden="1" x14ac:dyDescent="0.25">
      <c r="A1242" s="83">
        <v>2</v>
      </c>
      <c r="B1242" s="84">
        <v>0</v>
      </c>
      <c r="C1242" s="84">
        <v>4</v>
      </c>
      <c r="D1242" s="84">
        <v>10</v>
      </c>
      <c r="E1242" s="226" t="s">
        <v>53</v>
      </c>
      <c r="F1242" s="227"/>
      <c r="G1242" s="77" t="s">
        <v>1579</v>
      </c>
      <c r="H1242" s="129" t="s">
        <v>1580</v>
      </c>
      <c r="I1242" s="121"/>
      <c r="J1242" s="121"/>
      <c r="K1242" s="90"/>
      <c r="L1242" s="90">
        <f>SUM(L1243:L1246)</f>
        <v>0</v>
      </c>
      <c r="M1242" s="90"/>
      <c r="N1242" s="90">
        <f>SUM(N1243:N1246)</f>
        <v>0</v>
      </c>
      <c r="O1242" s="248"/>
      <c r="P1242" s="90"/>
      <c r="Q1242" s="90">
        <f>SUM(Q1243:Q1246)</f>
        <v>0</v>
      </c>
      <c r="R1242" s="90">
        <f>SUM(R1243:R1246)</f>
        <v>0</v>
      </c>
      <c r="S1242" s="265"/>
      <c r="T1242" s="62"/>
      <c r="U1242" s="262"/>
      <c r="V1242" s="263"/>
      <c r="W1242" s="272"/>
      <c r="X1242" s="267"/>
      <c r="Z1242" s="63">
        <v>0</v>
      </c>
    </row>
    <row r="1243" spans="1:26" hidden="1" x14ac:dyDescent="0.25">
      <c r="A1243" s="113"/>
      <c r="B1243" s="114"/>
      <c r="C1243" s="114"/>
      <c r="D1243" s="114"/>
      <c r="E1243" s="85"/>
      <c r="F1243" s="115"/>
      <c r="G1243" s="288"/>
      <c r="H1243" s="129"/>
      <c r="I1243" s="121"/>
      <c r="J1243" s="121"/>
      <c r="K1243" s="90"/>
      <c r="L1243" s="90"/>
      <c r="M1243" s="90"/>
      <c r="N1243" s="90"/>
      <c r="O1243" s="248"/>
      <c r="P1243" s="90"/>
      <c r="Q1243" s="90"/>
      <c r="R1243" s="90">
        <f>+N1243+Q1243-L1243</f>
        <v>0</v>
      </c>
      <c r="S1243" s="265"/>
      <c r="T1243" s="62"/>
      <c r="U1243" s="262"/>
      <c r="V1243" s="263"/>
      <c r="W1243" s="272"/>
      <c r="X1243" s="267"/>
    </row>
    <row r="1244" spans="1:26" hidden="1" x14ac:dyDescent="0.25">
      <c r="A1244" s="113"/>
      <c r="B1244" s="114"/>
      <c r="C1244" s="114"/>
      <c r="D1244" s="114"/>
      <c r="E1244" s="85"/>
      <c r="F1244" s="115"/>
      <c r="G1244" s="288"/>
      <c r="H1244" s="129"/>
      <c r="I1244" s="121" t="s">
        <v>1581</v>
      </c>
      <c r="J1244" s="121"/>
      <c r="K1244" s="90"/>
      <c r="L1244" s="90"/>
      <c r="M1244" s="90"/>
      <c r="N1244" s="90"/>
      <c r="O1244" s="248"/>
      <c r="P1244" s="90"/>
      <c r="Q1244" s="90"/>
      <c r="R1244" s="90">
        <f>+N1244+Q1244-L1244</f>
        <v>0</v>
      </c>
      <c r="S1244" s="265"/>
      <c r="T1244" s="62"/>
      <c r="U1244" s="262"/>
      <c r="V1244" s="263"/>
      <c r="W1244" s="272"/>
      <c r="X1244" s="267"/>
    </row>
    <row r="1245" spans="1:26" hidden="1" x14ac:dyDescent="0.25">
      <c r="A1245" s="113"/>
      <c r="B1245" s="114"/>
      <c r="C1245" s="114"/>
      <c r="D1245" s="114"/>
      <c r="E1245" s="85"/>
      <c r="F1245" s="115"/>
      <c r="G1245" s="288"/>
      <c r="H1245" s="129"/>
      <c r="I1245" s="121"/>
      <c r="J1245" s="121"/>
      <c r="K1245" s="90"/>
      <c r="L1245" s="90"/>
      <c r="M1245" s="90"/>
      <c r="N1245" s="90"/>
      <c r="O1245" s="248"/>
      <c r="P1245" s="90"/>
      <c r="Q1245" s="90"/>
      <c r="R1245" s="90">
        <f>+N1245+Q1245-L1245</f>
        <v>0</v>
      </c>
      <c r="S1245" s="265"/>
      <c r="T1245" s="62"/>
      <c r="U1245" s="262"/>
      <c r="V1245" s="263"/>
      <c r="W1245" s="272"/>
      <c r="X1245" s="267"/>
    </row>
    <row r="1246" spans="1:26" hidden="1" x14ac:dyDescent="0.25">
      <c r="A1246" s="113"/>
      <c r="B1246" s="114"/>
      <c r="C1246" s="114"/>
      <c r="D1246" s="114"/>
      <c r="E1246" s="85"/>
      <c r="F1246" s="115"/>
      <c r="G1246" s="288"/>
      <c r="H1246" s="129"/>
      <c r="I1246" s="121"/>
      <c r="J1246" s="121"/>
      <c r="K1246" s="90"/>
      <c r="L1246" s="90"/>
      <c r="M1246" s="90"/>
      <c r="N1246" s="90"/>
      <c r="O1246" s="248"/>
      <c r="P1246" s="90"/>
      <c r="Q1246" s="90"/>
      <c r="R1246" s="90">
        <f>+N1246+Q1246-L1246</f>
        <v>0</v>
      </c>
      <c r="S1246" s="265"/>
      <c r="T1246" s="62"/>
      <c r="U1246" s="262"/>
      <c r="V1246" s="263"/>
      <c r="W1246" s="272"/>
      <c r="X1246" s="267"/>
    </row>
    <row r="1247" spans="1:26" hidden="1" x14ac:dyDescent="0.25">
      <c r="A1247" s="113"/>
      <c r="B1247" s="114"/>
      <c r="C1247" s="114"/>
      <c r="D1247" s="114"/>
      <c r="E1247" s="85"/>
      <c r="F1247" s="115"/>
      <c r="G1247" s="288"/>
      <c r="H1247" s="129"/>
      <c r="I1247" s="121"/>
      <c r="J1247" s="121"/>
      <c r="K1247" s="90"/>
      <c r="L1247" s="90"/>
      <c r="M1247" s="90"/>
      <c r="N1247" s="90"/>
      <c r="O1247" s="248"/>
      <c r="P1247" s="90"/>
      <c r="Q1247" s="90"/>
      <c r="R1247" s="90"/>
      <c r="S1247" s="265"/>
      <c r="T1247" s="62"/>
      <c r="U1247" s="262"/>
      <c r="V1247" s="263"/>
      <c r="W1247" s="272"/>
      <c r="X1247" s="267"/>
    </row>
    <row r="1248" spans="1:26" ht="38.25" hidden="1" x14ac:dyDescent="0.25">
      <c r="A1248" s="83">
        <v>2</v>
      </c>
      <c r="B1248" s="84">
        <v>0</v>
      </c>
      <c r="C1248" s="84">
        <v>4</v>
      </c>
      <c r="D1248" s="84">
        <v>10</v>
      </c>
      <c r="E1248" s="226" t="s">
        <v>62</v>
      </c>
      <c r="F1248" s="227"/>
      <c r="G1248" s="201" t="s">
        <v>1582</v>
      </c>
      <c r="H1248" s="129"/>
      <c r="I1248" s="121"/>
      <c r="J1248" s="121"/>
      <c r="K1248" s="90"/>
      <c r="L1248" s="90">
        <f>SUM(L1249:L1253)</f>
        <v>0</v>
      </c>
      <c r="M1248" s="90"/>
      <c r="N1248" s="90">
        <f>SUM(N1249:N1253)</f>
        <v>0</v>
      </c>
      <c r="O1248" s="248"/>
      <c r="P1248" s="90"/>
      <c r="Q1248" s="90">
        <f>SUM(Q1249:Q1253)</f>
        <v>0</v>
      </c>
      <c r="R1248" s="90">
        <f>SUM(R1249:R1253)</f>
        <v>0</v>
      </c>
      <c r="S1248" s="265"/>
      <c r="T1248" s="62"/>
      <c r="U1248" s="262"/>
      <c r="V1248" s="263"/>
      <c r="W1248" s="272"/>
      <c r="X1248" s="267"/>
      <c r="Z1248" s="63">
        <v>0</v>
      </c>
    </row>
    <row r="1249" spans="1:26" hidden="1" x14ac:dyDescent="0.25">
      <c r="A1249" s="113"/>
      <c r="B1249" s="114"/>
      <c r="C1249" s="114"/>
      <c r="D1249" s="114"/>
      <c r="E1249" s="226"/>
      <c r="F1249" s="227"/>
      <c r="G1249" s="201"/>
      <c r="H1249" s="129"/>
      <c r="I1249" s="121"/>
      <c r="J1249" s="121"/>
      <c r="K1249" s="90"/>
      <c r="L1249" s="90"/>
      <c r="M1249" s="90"/>
      <c r="N1249" s="90"/>
      <c r="O1249" s="278"/>
      <c r="P1249" s="57"/>
      <c r="Q1249" s="90"/>
      <c r="R1249" s="90">
        <f>+N1249+Q1249-L1249</f>
        <v>0</v>
      </c>
      <c r="S1249" s="265"/>
      <c r="T1249" s="62"/>
      <c r="U1249" s="262"/>
      <c r="V1249" s="263"/>
      <c r="W1249" s="272"/>
      <c r="X1249" s="267"/>
    </row>
    <row r="1250" spans="1:26" hidden="1" x14ac:dyDescent="0.25">
      <c r="A1250" s="113"/>
      <c r="B1250" s="114"/>
      <c r="C1250" s="114"/>
      <c r="D1250" s="114"/>
      <c r="E1250" s="226"/>
      <c r="F1250" s="227"/>
      <c r="G1250" s="201"/>
      <c r="H1250" s="129"/>
      <c r="I1250" s="121" t="s">
        <v>1583</v>
      </c>
      <c r="J1250" s="121"/>
      <c r="K1250" s="90"/>
      <c r="L1250" s="90"/>
      <c r="M1250" s="90"/>
      <c r="N1250" s="90"/>
      <c r="O1250" s="278"/>
      <c r="P1250" s="57"/>
      <c r="Q1250" s="90"/>
      <c r="R1250" s="90">
        <f>+N1250+Q1250-L1250</f>
        <v>0</v>
      </c>
      <c r="S1250" s="265"/>
      <c r="T1250" s="62"/>
      <c r="U1250" s="262"/>
      <c r="V1250" s="263"/>
      <c r="W1250" s="272"/>
      <c r="X1250" s="267"/>
    </row>
    <row r="1251" spans="1:26" hidden="1" x14ac:dyDescent="0.25">
      <c r="A1251" s="113"/>
      <c r="B1251" s="114"/>
      <c r="C1251" s="114"/>
      <c r="D1251" s="114"/>
      <c r="E1251" s="226"/>
      <c r="F1251" s="227"/>
      <c r="G1251" s="201"/>
      <c r="H1251" s="129"/>
      <c r="I1251" s="121"/>
      <c r="J1251" s="121"/>
      <c r="K1251" s="90"/>
      <c r="L1251" s="90"/>
      <c r="M1251" s="90"/>
      <c r="N1251" s="90"/>
      <c r="O1251" s="278"/>
      <c r="P1251" s="57"/>
      <c r="Q1251" s="90"/>
      <c r="R1251" s="90">
        <f>+N1251+Q1251-L1251</f>
        <v>0</v>
      </c>
      <c r="S1251" s="265"/>
      <c r="T1251" s="62"/>
      <c r="U1251" s="262"/>
      <c r="V1251" s="263"/>
      <c r="W1251" s="272"/>
      <c r="X1251" s="267"/>
    </row>
    <row r="1252" spans="1:26" hidden="1" x14ac:dyDescent="0.25">
      <c r="A1252" s="113"/>
      <c r="B1252" s="114"/>
      <c r="C1252" s="114"/>
      <c r="D1252" s="114"/>
      <c r="E1252" s="85"/>
      <c r="F1252" s="115"/>
      <c r="G1252" s="116"/>
      <c r="H1252" s="129"/>
      <c r="I1252" s="121"/>
      <c r="J1252" s="121"/>
      <c r="K1252" s="90"/>
      <c r="L1252" s="90"/>
      <c r="M1252" s="90"/>
      <c r="N1252" s="90"/>
      <c r="O1252" s="278"/>
      <c r="P1252" s="57"/>
      <c r="Q1252" s="90"/>
      <c r="R1252" s="90">
        <f>+N1252+Q1252-L1252</f>
        <v>0</v>
      </c>
      <c r="S1252" s="265"/>
      <c r="T1252" s="62"/>
      <c r="U1252" s="262"/>
      <c r="V1252" s="263"/>
      <c r="W1252" s="272"/>
      <c r="X1252" s="267"/>
    </row>
    <row r="1253" spans="1:26" hidden="1" x14ac:dyDescent="0.25">
      <c r="A1253" s="113"/>
      <c r="B1253" s="114"/>
      <c r="C1253" s="114"/>
      <c r="D1253" s="114"/>
      <c r="E1253" s="85"/>
      <c r="F1253" s="115"/>
      <c r="G1253" s="201"/>
      <c r="H1253" s="129"/>
      <c r="I1253" s="121"/>
      <c r="J1253" s="121"/>
      <c r="K1253" s="90"/>
      <c r="L1253" s="90"/>
      <c r="M1253" s="90"/>
      <c r="N1253" s="57"/>
      <c r="O1253" s="278"/>
      <c r="P1253" s="57"/>
      <c r="Q1253" s="57"/>
      <c r="R1253" s="57"/>
      <c r="S1253" s="265"/>
      <c r="T1253" s="62"/>
      <c r="U1253" s="262"/>
      <c r="V1253" s="263"/>
      <c r="W1253" s="272"/>
      <c r="X1253" s="267"/>
    </row>
    <row r="1254" spans="1:26" s="48" customFormat="1" ht="38.25" hidden="1" x14ac:dyDescent="0.25">
      <c r="A1254" s="65">
        <v>2</v>
      </c>
      <c r="B1254" s="66">
        <v>0</v>
      </c>
      <c r="C1254" s="66">
        <v>4</v>
      </c>
      <c r="D1254" s="66">
        <v>11</v>
      </c>
      <c r="E1254" s="67"/>
      <c r="F1254" s="68"/>
      <c r="G1254" s="201" t="s">
        <v>1584</v>
      </c>
      <c r="H1254" s="129"/>
      <c r="I1254" s="126"/>
      <c r="J1254" s="126"/>
      <c r="K1254" s="90"/>
      <c r="L1254" s="90">
        <f>+L1256+L1259</f>
        <v>0</v>
      </c>
      <c r="M1254" s="90"/>
      <c r="N1254" s="80">
        <f>+N1256+N1259</f>
        <v>0</v>
      </c>
      <c r="O1254" s="251"/>
      <c r="P1254" s="80"/>
      <c r="Q1254" s="80">
        <f>+Q1256+Q1259</f>
        <v>0</v>
      </c>
      <c r="R1254" s="80">
        <f>+R1256+R1259</f>
        <v>0</v>
      </c>
      <c r="S1254" s="265"/>
      <c r="T1254" s="62"/>
      <c r="U1254" s="262"/>
      <c r="V1254" s="263"/>
      <c r="W1254" s="272"/>
      <c r="X1254" s="264"/>
      <c r="Z1254" s="48">
        <v>0</v>
      </c>
    </row>
    <row r="1255" spans="1:26" s="48" customFormat="1" hidden="1" x14ac:dyDescent="0.25">
      <c r="A1255" s="65"/>
      <c r="B1255" s="66"/>
      <c r="C1255" s="66"/>
      <c r="D1255" s="66"/>
      <c r="E1255" s="67"/>
      <c r="F1255" s="68"/>
      <c r="G1255" s="201"/>
      <c r="H1255" s="129"/>
      <c r="I1255" s="126"/>
      <c r="J1255" s="126"/>
      <c r="K1255" s="90"/>
      <c r="L1255" s="90"/>
      <c r="M1255" s="90"/>
      <c r="N1255" s="80"/>
      <c r="O1255" s="251"/>
      <c r="P1255" s="80"/>
      <c r="Q1255" s="80"/>
      <c r="R1255" s="80"/>
      <c r="S1255" s="265"/>
      <c r="T1255" s="62"/>
      <c r="U1255" s="262"/>
      <c r="V1255" s="263"/>
      <c r="W1255" s="272"/>
      <c r="X1255" s="264"/>
    </row>
    <row r="1256" spans="1:26" ht="38.25" hidden="1" x14ac:dyDescent="0.25">
      <c r="A1256" s="83">
        <v>2</v>
      </c>
      <c r="B1256" s="84">
        <v>0</v>
      </c>
      <c r="C1256" s="84">
        <v>4</v>
      </c>
      <c r="D1256" s="84">
        <v>11</v>
      </c>
      <c r="E1256" s="226" t="s">
        <v>53</v>
      </c>
      <c r="F1256" s="227"/>
      <c r="G1256" s="77" t="s">
        <v>1585</v>
      </c>
      <c r="H1256" s="129"/>
      <c r="I1256" s="121"/>
      <c r="J1256" s="121"/>
      <c r="K1256" s="90"/>
      <c r="L1256" s="90">
        <f>SUM(L1257:L1258)</f>
        <v>0</v>
      </c>
      <c r="M1256" s="90"/>
      <c r="N1256" s="90">
        <f>SUM(N1257:N1258)</f>
        <v>0</v>
      </c>
      <c r="O1256" s="248"/>
      <c r="P1256" s="90"/>
      <c r="Q1256" s="90">
        <f>SUM(Q1257:Q1258)</f>
        <v>0</v>
      </c>
      <c r="R1256" s="90">
        <f>SUM(R1257:R1258)</f>
        <v>0</v>
      </c>
      <c r="S1256" s="265"/>
      <c r="T1256" s="62"/>
      <c r="U1256" s="262"/>
      <c r="V1256" s="263"/>
      <c r="W1256" s="272"/>
      <c r="X1256" s="267"/>
      <c r="Z1256" s="63">
        <v>0</v>
      </c>
    </row>
    <row r="1257" spans="1:26" hidden="1" x14ac:dyDescent="0.25">
      <c r="A1257" s="92"/>
      <c r="B1257" s="93"/>
      <c r="C1257" s="93"/>
      <c r="D1257" s="93"/>
      <c r="E1257" s="85"/>
      <c r="F1257" s="115"/>
      <c r="G1257" s="288"/>
      <c r="H1257" s="129"/>
      <c r="I1257" s="121"/>
      <c r="J1257" s="121"/>
      <c r="K1257" s="90"/>
      <c r="L1257" s="90"/>
      <c r="M1257" s="90"/>
      <c r="N1257" s="90"/>
      <c r="O1257" s="248"/>
      <c r="P1257" s="90"/>
      <c r="Q1257" s="90"/>
      <c r="R1257" s="90">
        <f>+N1257+Q1257-L1257</f>
        <v>0</v>
      </c>
      <c r="S1257" s="265"/>
      <c r="T1257" s="62"/>
      <c r="U1257" s="262"/>
      <c r="V1257" s="263"/>
      <c r="W1257" s="272"/>
      <c r="X1257" s="267"/>
    </row>
    <row r="1258" spans="1:26" hidden="1" x14ac:dyDescent="0.25">
      <c r="A1258" s="92"/>
      <c r="B1258" s="93"/>
      <c r="C1258" s="93"/>
      <c r="D1258" s="93"/>
      <c r="E1258" s="85"/>
      <c r="F1258" s="115"/>
      <c r="G1258" s="288"/>
      <c r="H1258" s="129"/>
      <c r="I1258" s="121"/>
      <c r="J1258" s="121"/>
      <c r="K1258" s="90"/>
      <c r="L1258" s="90"/>
      <c r="M1258" s="90"/>
      <c r="N1258" s="90"/>
      <c r="O1258" s="248"/>
      <c r="P1258" s="90"/>
      <c r="Q1258" s="90"/>
      <c r="R1258" s="90"/>
      <c r="S1258" s="265"/>
      <c r="T1258" s="62"/>
      <c r="U1258" s="262"/>
      <c r="V1258" s="263"/>
      <c r="W1258" s="272"/>
      <c r="X1258" s="267"/>
    </row>
    <row r="1259" spans="1:26" ht="38.25" hidden="1" x14ac:dyDescent="0.25">
      <c r="A1259" s="83">
        <v>2</v>
      </c>
      <c r="B1259" s="84">
        <v>0</v>
      </c>
      <c r="C1259" s="84">
        <v>4</v>
      </c>
      <c r="D1259" s="84">
        <v>11</v>
      </c>
      <c r="E1259" s="226" t="s">
        <v>62</v>
      </c>
      <c r="F1259" s="75"/>
      <c r="G1259" s="290" t="s">
        <v>1586</v>
      </c>
      <c r="H1259" s="129"/>
      <c r="I1259" s="121"/>
      <c r="J1259" s="121"/>
      <c r="K1259" s="90"/>
      <c r="L1259" s="90">
        <f>SUM(L1260:L1262)</f>
        <v>0</v>
      </c>
      <c r="M1259" s="90"/>
      <c r="N1259" s="90">
        <f>SUM(N1260:N1262)</f>
        <v>0</v>
      </c>
      <c r="O1259" s="248"/>
      <c r="P1259" s="90"/>
      <c r="Q1259" s="90">
        <f>SUM(Q1260:Q1262)</f>
        <v>0</v>
      </c>
      <c r="R1259" s="90">
        <f>SUM(R1260:R1262)</f>
        <v>0</v>
      </c>
      <c r="S1259" s="265"/>
      <c r="T1259" s="62"/>
      <c r="U1259" s="262"/>
      <c r="V1259" s="263"/>
      <c r="W1259" s="272"/>
      <c r="X1259" s="267"/>
      <c r="Z1259" s="63">
        <v>0</v>
      </c>
    </row>
    <row r="1260" spans="1:26" hidden="1" x14ac:dyDescent="0.25">
      <c r="A1260" s="92"/>
      <c r="B1260" s="93"/>
      <c r="C1260" s="93"/>
      <c r="D1260" s="93"/>
      <c r="E1260" s="85"/>
      <c r="F1260" s="167"/>
      <c r="G1260" s="284"/>
      <c r="H1260" s="129" t="s">
        <v>1587</v>
      </c>
      <c r="I1260" s="121" t="s">
        <v>1588</v>
      </c>
      <c r="J1260" s="121"/>
      <c r="K1260" s="90"/>
      <c r="L1260" s="90"/>
      <c r="M1260" s="90"/>
      <c r="N1260" s="90"/>
      <c r="O1260" s="278"/>
      <c r="P1260" s="57"/>
      <c r="Q1260" s="90"/>
      <c r="R1260" s="90">
        <f>+N1260+Q1260-L1260</f>
        <v>0</v>
      </c>
      <c r="S1260" s="265"/>
      <c r="T1260" s="62"/>
      <c r="U1260" s="262"/>
      <c r="V1260" s="263"/>
      <c r="W1260" s="62"/>
      <c r="X1260" s="267"/>
    </row>
    <row r="1261" spans="1:26" hidden="1" x14ac:dyDescent="0.25">
      <c r="A1261" s="92"/>
      <c r="B1261" s="93"/>
      <c r="C1261" s="93"/>
      <c r="D1261" s="93"/>
      <c r="E1261" s="85"/>
      <c r="F1261" s="167"/>
      <c r="G1261" s="284"/>
      <c r="H1261" s="129" t="s">
        <v>1589</v>
      </c>
      <c r="I1261" s="121" t="s">
        <v>1590</v>
      </c>
      <c r="J1261" s="121"/>
      <c r="K1261" s="90"/>
      <c r="L1261" s="90"/>
      <c r="M1261" s="90"/>
      <c r="N1261" s="90"/>
      <c r="O1261" s="278"/>
      <c r="P1261" s="57"/>
      <c r="Q1261" s="90"/>
      <c r="R1261" s="90">
        <f>+N1261+Q1261-L1261</f>
        <v>0</v>
      </c>
      <c r="S1261" s="265"/>
      <c r="T1261" s="62"/>
      <c r="U1261" s="262"/>
      <c r="V1261" s="263"/>
      <c r="W1261" s="62"/>
      <c r="X1261" s="267"/>
    </row>
    <row r="1262" spans="1:26" hidden="1" x14ac:dyDescent="0.25">
      <c r="A1262" s="92"/>
      <c r="B1262" s="93"/>
      <c r="C1262" s="93"/>
      <c r="D1262" s="93"/>
      <c r="E1262" s="85"/>
      <c r="F1262" s="167"/>
      <c r="G1262" s="76"/>
      <c r="H1262" s="129"/>
      <c r="I1262" s="121" t="s">
        <v>1591</v>
      </c>
      <c r="J1262" s="121"/>
      <c r="K1262" s="90"/>
      <c r="L1262" s="90">
        <v>0</v>
      </c>
      <c r="M1262" s="90"/>
      <c r="N1262" s="90"/>
      <c r="O1262" s="278"/>
      <c r="P1262" s="57"/>
      <c r="Q1262" s="90"/>
      <c r="R1262" s="90">
        <f>+N1262+Q1262-L1262</f>
        <v>0</v>
      </c>
      <c r="S1262" s="265"/>
      <c r="T1262" s="62"/>
      <c r="U1262" s="262"/>
      <c r="V1262" s="263"/>
      <c r="W1262" s="62"/>
      <c r="X1262" s="267"/>
    </row>
    <row r="1263" spans="1:26" hidden="1" x14ac:dyDescent="0.25">
      <c r="A1263" s="92"/>
      <c r="B1263" s="93"/>
      <c r="C1263" s="93"/>
      <c r="D1263" s="93"/>
      <c r="E1263" s="85"/>
      <c r="F1263" s="167"/>
      <c r="G1263" s="76"/>
      <c r="H1263" s="129"/>
      <c r="I1263" s="121"/>
      <c r="J1263" s="121"/>
      <c r="K1263" s="90"/>
      <c r="L1263" s="90"/>
      <c r="M1263" s="90"/>
      <c r="N1263" s="291"/>
      <c r="O1263" s="278"/>
      <c r="P1263" s="57"/>
      <c r="Q1263" s="291"/>
      <c r="R1263" s="291"/>
      <c r="S1263" s="265"/>
      <c r="T1263" s="62"/>
      <c r="U1263" s="262"/>
      <c r="V1263" s="263"/>
      <c r="W1263" s="62"/>
      <c r="X1263" s="267"/>
    </row>
    <row r="1264" spans="1:26" ht="25.5" hidden="1" x14ac:dyDescent="0.25">
      <c r="A1264" s="113">
        <v>2</v>
      </c>
      <c r="B1264" s="114">
        <v>0</v>
      </c>
      <c r="C1264" s="114">
        <v>4</v>
      </c>
      <c r="D1264" s="114">
        <v>14</v>
      </c>
      <c r="E1264" s="226"/>
      <c r="F1264" s="75"/>
      <c r="G1264" s="76" t="s">
        <v>1592</v>
      </c>
      <c r="H1264" s="129"/>
      <c r="I1264" s="121"/>
      <c r="J1264" s="121"/>
      <c r="K1264" s="90"/>
      <c r="L1264" s="90">
        <f>SUM(L1265:L1266)</f>
        <v>0</v>
      </c>
      <c r="M1264" s="90"/>
      <c r="N1264" s="90">
        <f>SUM(N1265:N1266)</f>
        <v>0</v>
      </c>
      <c r="O1264" s="248"/>
      <c r="P1264" s="90"/>
      <c r="Q1264" s="90">
        <f>SUM(Q1265:Q1266)</f>
        <v>0</v>
      </c>
      <c r="R1264" s="90">
        <f>SUM(R1265:R1266)</f>
        <v>0</v>
      </c>
      <c r="S1264" s="265"/>
      <c r="T1264" s="62"/>
      <c r="U1264" s="262"/>
      <c r="V1264" s="263"/>
      <c r="W1264" s="266"/>
      <c r="X1264" s="267"/>
      <c r="Z1264" s="63">
        <v>0</v>
      </c>
    </row>
    <row r="1265" spans="1:26" hidden="1" x14ac:dyDescent="0.25">
      <c r="A1265" s="113"/>
      <c r="B1265" s="114"/>
      <c r="C1265" s="114"/>
      <c r="D1265" s="114"/>
      <c r="E1265" s="226"/>
      <c r="F1265" s="75"/>
      <c r="G1265" s="76"/>
      <c r="H1265" s="129"/>
      <c r="I1265" s="121"/>
      <c r="J1265" s="121"/>
      <c r="K1265" s="90"/>
      <c r="L1265" s="90"/>
      <c r="M1265" s="90"/>
      <c r="N1265" s="57"/>
      <c r="O1265" s="278"/>
      <c r="P1265" s="57"/>
      <c r="Q1265" s="57"/>
      <c r="R1265" s="57"/>
      <c r="S1265" s="265"/>
      <c r="T1265" s="62"/>
      <c r="U1265" s="262"/>
      <c r="V1265" s="263"/>
      <c r="W1265" s="73"/>
      <c r="X1265" s="267"/>
    </row>
    <row r="1266" spans="1:26" hidden="1" x14ac:dyDescent="0.25">
      <c r="A1266" s="113"/>
      <c r="B1266" s="114"/>
      <c r="C1266" s="114"/>
      <c r="D1266" s="114"/>
      <c r="E1266" s="226"/>
      <c r="F1266" s="75"/>
      <c r="G1266" s="76"/>
      <c r="H1266" s="129"/>
      <c r="I1266" s="121"/>
      <c r="J1266" s="121"/>
      <c r="K1266" s="90"/>
      <c r="L1266" s="90"/>
      <c r="M1266" s="90"/>
      <c r="N1266" s="57"/>
      <c r="O1266" s="278"/>
      <c r="P1266" s="57"/>
      <c r="Q1266" s="57"/>
      <c r="R1266" s="57"/>
      <c r="S1266" s="265"/>
      <c r="T1266" s="62"/>
      <c r="U1266" s="262"/>
      <c r="V1266" s="263"/>
      <c r="W1266" s="73"/>
      <c r="X1266" s="267"/>
    </row>
    <row r="1267" spans="1:26" s="48" customFormat="1" hidden="1" x14ac:dyDescent="0.25">
      <c r="A1267" s="83"/>
      <c r="B1267" s="84"/>
      <c r="C1267" s="84"/>
      <c r="D1267" s="84"/>
      <c r="E1267" s="176"/>
      <c r="F1267" s="256"/>
      <c r="G1267" s="290"/>
      <c r="H1267" s="129"/>
      <c r="I1267" s="126"/>
      <c r="J1267" s="126"/>
      <c r="K1267" s="90"/>
      <c r="L1267" s="90"/>
      <c r="M1267" s="90"/>
      <c r="N1267" s="258"/>
      <c r="O1267" s="259"/>
      <c r="P1267" s="258"/>
      <c r="Q1267" s="258"/>
      <c r="R1267" s="258"/>
      <c r="S1267" s="265"/>
      <c r="T1267" s="62"/>
      <c r="U1267" s="262"/>
      <c r="V1267" s="263"/>
      <c r="W1267" s="62"/>
      <c r="X1267" s="264"/>
    </row>
    <row r="1268" spans="1:26" s="48" customFormat="1" ht="51" hidden="1" x14ac:dyDescent="0.25">
      <c r="A1268" s="65">
        <v>2</v>
      </c>
      <c r="B1268" s="66">
        <v>0</v>
      </c>
      <c r="C1268" s="66">
        <v>4</v>
      </c>
      <c r="D1268" s="66">
        <v>21</v>
      </c>
      <c r="E1268" s="67"/>
      <c r="F1268" s="283"/>
      <c r="G1268" s="290" t="s">
        <v>1593</v>
      </c>
      <c r="H1268" s="78"/>
      <c r="I1268" s="126"/>
      <c r="J1268" s="126"/>
      <c r="K1268" s="90"/>
      <c r="L1268" s="90">
        <f>+L1270+L1280+L1284+L1318+L1323+L1327+L1331+L1335</f>
        <v>0</v>
      </c>
      <c r="M1268" s="90"/>
      <c r="N1268" s="80">
        <f>+N1270+N1280+N1284+N1318+N1323+N1327+N1331+N1335</f>
        <v>0</v>
      </c>
      <c r="O1268" s="251"/>
      <c r="P1268" s="80"/>
      <c r="Q1268" s="80">
        <f>+Q1270+Q1280+Q1284+Q1318+Q1323+Q1327+Q1331+Q1335</f>
        <v>0</v>
      </c>
      <c r="R1268" s="80">
        <f>+R1270+R1280+R1284+R1318+R1323+R1327+R1331+R1335</f>
        <v>0</v>
      </c>
      <c r="S1268" s="265"/>
      <c r="T1268" s="62"/>
      <c r="U1268" s="262"/>
      <c r="V1268" s="263"/>
      <c r="W1268" s="266"/>
      <c r="X1268" s="264"/>
      <c r="Z1268" s="48">
        <v>0</v>
      </c>
    </row>
    <row r="1269" spans="1:26" s="48" customFormat="1" hidden="1" x14ac:dyDescent="0.25">
      <c r="A1269" s="65"/>
      <c r="B1269" s="66"/>
      <c r="C1269" s="66"/>
      <c r="D1269" s="66"/>
      <c r="E1269" s="67"/>
      <c r="F1269" s="283"/>
      <c r="G1269" s="290"/>
      <c r="H1269" s="78"/>
      <c r="I1269" s="126"/>
      <c r="J1269" s="126"/>
      <c r="K1269" s="90"/>
      <c r="L1269" s="90"/>
      <c r="M1269" s="90"/>
      <c r="N1269" s="80"/>
      <c r="O1269" s="251"/>
      <c r="P1269" s="80"/>
      <c r="Q1269" s="80"/>
      <c r="R1269" s="80"/>
      <c r="S1269" s="265"/>
      <c r="T1269" s="62"/>
      <c r="U1269" s="262"/>
      <c r="V1269" s="263"/>
      <c r="W1269" s="73"/>
      <c r="X1269" s="264"/>
    </row>
    <row r="1270" spans="1:26" s="48" customFormat="1" ht="25.5" hidden="1" x14ac:dyDescent="0.25">
      <c r="A1270" s="83">
        <v>2</v>
      </c>
      <c r="B1270" s="84">
        <v>0</v>
      </c>
      <c r="C1270" s="84">
        <v>4</v>
      </c>
      <c r="D1270" s="84">
        <v>21</v>
      </c>
      <c r="E1270" s="67" t="s">
        <v>53</v>
      </c>
      <c r="F1270" s="283"/>
      <c r="G1270" s="290" t="s">
        <v>1594</v>
      </c>
      <c r="H1270" s="78"/>
      <c r="I1270" s="126"/>
      <c r="J1270" s="126"/>
      <c r="K1270" s="70"/>
      <c r="L1270" s="70">
        <f>SUM(L1271:L1277)</f>
        <v>0</v>
      </c>
      <c r="M1270" s="70"/>
      <c r="N1270" s="70">
        <f>SUM(N1271:N1277)</f>
        <v>0</v>
      </c>
      <c r="O1270" s="251"/>
      <c r="P1270" s="70"/>
      <c r="Q1270" s="70">
        <f>SUM(Q1271:Q1277)</f>
        <v>0</v>
      </c>
      <c r="R1270" s="70">
        <f>SUM(R1271:R1277)</f>
        <v>0</v>
      </c>
      <c r="S1270" s="265"/>
      <c r="T1270" s="62"/>
      <c r="U1270" s="262"/>
      <c r="V1270" s="263"/>
      <c r="W1270" s="62"/>
      <c r="X1270" s="264"/>
      <c r="Z1270" s="48">
        <v>0</v>
      </c>
    </row>
    <row r="1271" spans="1:26" hidden="1" x14ac:dyDescent="0.25">
      <c r="A1271" s="92"/>
      <c r="B1271" s="93"/>
      <c r="C1271" s="93"/>
      <c r="D1271" s="93"/>
      <c r="E1271" s="85"/>
      <c r="F1271" s="167"/>
      <c r="G1271" s="168"/>
      <c r="H1271" s="117" t="s">
        <v>1595</v>
      </c>
      <c r="I1271" s="121" t="s">
        <v>1596</v>
      </c>
      <c r="J1271" s="121"/>
      <c r="K1271" s="90"/>
      <c r="L1271" s="90"/>
      <c r="M1271" s="90"/>
      <c r="N1271" s="90"/>
      <c r="O1271" s="248"/>
      <c r="P1271" s="90"/>
      <c r="Q1271" s="90"/>
      <c r="R1271" s="90">
        <f t="shared" ref="R1271:R1277" si="51">+N1271+Q1271-L1271</f>
        <v>0</v>
      </c>
      <c r="S1271" s="265"/>
      <c r="T1271" s="62"/>
      <c r="U1271" s="262"/>
      <c r="V1271" s="263"/>
      <c r="W1271" s="266"/>
      <c r="X1271" s="267"/>
    </row>
    <row r="1272" spans="1:26" hidden="1" x14ac:dyDescent="0.25">
      <c r="A1272" s="92"/>
      <c r="B1272" s="93"/>
      <c r="C1272" s="93"/>
      <c r="D1272" s="93"/>
      <c r="E1272" s="85"/>
      <c r="F1272" s="167"/>
      <c r="G1272" s="168"/>
      <c r="H1272" s="117" t="s">
        <v>1597</v>
      </c>
      <c r="I1272" s="121" t="s">
        <v>1598</v>
      </c>
      <c r="J1272" s="121"/>
      <c r="K1272" s="90"/>
      <c r="L1272" s="90"/>
      <c r="M1272" s="90"/>
      <c r="N1272" s="90"/>
      <c r="O1272" s="248"/>
      <c r="P1272" s="90"/>
      <c r="Q1272" s="90"/>
      <c r="R1272" s="90">
        <f t="shared" si="51"/>
        <v>0</v>
      </c>
      <c r="S1272" s="265"/>
      <c r="T1272" s="62"/>
      <c r="U1272" s="262"/>
      <c r="V1272" s="263"/>
      <c r="W1272" s="272"/>
      <c r="X1272" s="267"/>
    </row>
    <row r="1273" spans="1:26" hidden="1" x14ac:dyDescent="0.25">
      <c r="A1273" s="92"/>
      <c r="B1273" s="93"/>
      <c r="C1273" s="93"/>
      <c r="D1273" s="93"/>
      <c r="E1273" s="85"/>
      <c r="F1273" s="167"/>
      <c r="G1273" s="168"/>
      <c r="H1273" s="117" t="s">
        <v>1599</v>
      </c>
      <c r="I1273" s="121" t="s">
        <v>1600</v>
      </c>
      <c r="J1273" s="121"/>
      <c r="K1273" s="90"/>
      <c r="L1273" s="90"/>
      <c r="M1273" s="90"/>
      <c r="N1273" s="90"/>
      <c r="O1273" s="248"/>
      <c r="P1273" s="90"/>
      <c r="Q1273" s="90"/>
      <c r="R1273" s="90">
        <f t="shared" si="51"/>
        <v>0</v>
      </c>
      <c r="S1273" s="265"/>
      <c r="T1273" s="62"/>
      <c r="U1273" s="262"/>
      <c r="V1273" s="263"/>
      <c r="W1273" s="272"/>
      <c r="X1273" s="267"/>
    </row>
    <row r="1274" spans="1:26" hidden="1" x14ac:dyDescent="0.25">
      <c r="A1274" s="92"/>
      <c r="B1274" s="93"/>
      <c r="C1274" s="93"/>
      <c r="D1274" s="93"/>
      <c r="E1274" s="85"/>
      <c r="F1274" s="167"/>
      <c r="G1274" s="168"/>
      <c r="H1274" s="117" t="s">
        <v>1601</v>
      </c>
      <c r="I1274" s="121" t="s">
        <v>1602</v>
      </c>
      <c r="J1274" s="121"/>
      <c r="K1274" s="90"/>
      <c r="L1274" s="90"/>
      <c r="M1274" s="90"/>
      <c r="N1274" s="90"/>
      <c r="O1274" s="248"/>
      <c r="P1274" s="90"/>
      <c r="Q1274" s="90"/>
      <c r="R1274" s="90">
        <f t="shared" si="51"/>
        <v>0</v>
      </c>
      <c r="S1274" s="265"/>
      <c r="T1274" s="62"/>
      <c r="U1274" s="262"/>
      <c r="V1274" s="263"/>
      <c r="W1274" s="272"/>
      <c r="X1274" s="267"/>
    </row>
    <row r="1275" spans="1:26" hidden="1" x14ac:dyDescent="0.25">
      <c r="A1275" s="92"/>
      <c r="B1275" s="93"/>
      <c r="C1275" s="93"/>
      <c r="D1275" s="93"/>
      <c r="E1275" s="85"/>
      <c r="F1275" s="167"/>
      <c r="G1275" s="168"/>
      <c r="H1275" s="117" t="s">
        <v>1603</v>
      </c>
      <c r="I1275" s="121" t="s">
        <v>1604</v>
      </c>
      <c r="J1275" s="121"/>
      <c r="K1275" s="90"/>
      <c r="L1275" s="90"/>
      <c r="M1275" s="90"/>
      <c r="N1275" s="90"/>
      <c r="O1275" s="248"/>
      <c r="P1275" s="90"/>
      <c r="Q1275" s="90"/>
      <c r="R1275" s="90">
        <f t="shared" si="51"/>
        <v>0</v>
      </c>
      <c r="S1275" s="265"/>
      <c r="T1275" s="62"/>
      <c r="U1275" s="262"/>
      <c r="V1275" s="263"/>
      <c r="W1275" s="272"/>
      <c r="X1275" s="267"/>
    </row>
    <row r="1276" spans="1:26" hidden="1" x14ac:dyDescent="0.25">
      <c r="A1276" s="92"/>
      <c r="B1276" s="93"/>
      <c r="C1276" s="93"/>
      <c r="D1276" s="93"/>
      <c r="E1276" s="85"/>
      <c r="F1276" s="167"/>
      <c r="G1276" s="168"/>
      <c r="H1276" s="117" t="s">
        <v>1605</v>
      </c>
      <c r="I1276" s="121" t="s">
        <v>1606</v>
      </c>
      <c r="J1276" s="121"/>
      <c r="K1276" s="90"/>
      <c r="L1276" s="90"/>
      <c r="M1276" s="90"/>
      <c r="N1276" s="90"/>
      <c r="O1276" s="248"/>
      <c r="P1276" s="90"/>
      <c r="Q1276" s="90"/>
      <c r="R1276" s="90">
        <f t="shared" si="51"/>
        <v>0</v>
      </c>
      <c r="S1276" s="265"/>
      <c r="T1276" s="62"/>
      <c r="U1276" s="262"/>
      <c r="V1276" s="263"/>
      <c r="W1276" s="272"/>
      <c r="X1276" s="267"/>
    </row>
    <row r="1277" spans="1:26" hidden="1" x14ac:dyDescent="0.25">
      <c r="A1277" s="92"/>
      <c r="B1277" s="93"/>
      <c r="C1277" s="93"/>
      <c r="D1277" s="93"/>
      <c r="E1277" s="85"/>
      <c r="F1277" s="167"/>
      <c r="G1277" s="168"/>
      <c r="H1277" s="117" t="s">
        <v>1605</v>
      </c>
      <c r="I1277" s="121" t="s">
        <v>1607</v>
      </c>
      <c r="J1277" s="121"/>
      <c r="K1277" s="90"/>
      <c r="L1277" s="90"/>
      <c r="M1277" s="90"/>
      <c r="N1277" s="90"/>
      <c r="O1277" s="248"/>
      <c r="P1277" s="90"/>
      <c r="Q1277" s="90"/>
      <c r="R1277" s="90">
        <f t="shared" si="51"/>
        <v>0</v>
      </c>
      <c r="S1277" s="265"/>
      <c r="T1277" s="62"/>
      <c r="U1277" s="262"/>
      <c r="V1277" s="263"/>
      <c r="W1277" s="272"/>
      <c r="X1277" s="267"/>
    </row>
    <row r="1278" spans="1:26" hidden="1" x14ac:dyDescent="0.25">
      <c r="A1278" s="92"/>
      <c r="B1278" s="93"/>
      <c r="C1278" s="93"/>
      <c r="D1278" s="93"/>
      <c r="E1278" s="85"/>
      <c r="F1278" s="167"/>
      <c r="G1278" s="168"/>
      <c r="H1278" s="117" t="s">
        <v>1446</v>
      </c>
      <c r="I1278" s="121" t="s">
        <v>1446</v>
      </c>
      <c r="J1278" s="121"/>
      <c r="K1278" s="90"/>
      <c r="L1278" s="90"/>
      <c r="M1278" s="90"/>
      <c r="N1278" s="90"/>
      <c r="O1278" s="248"/>
      <c r="P1278" s="90"/>
      <c r="Q1278" s="90"/>
      <c r="R1278" s="90"/>
      <c r="S1278" s="265"/>
      <c r="T1278" s="62"/>
      <c r="U1278" s="262"/>
      <c r="V1278" s="263"/>
      <c r="W1278" s="62"/>
      <c r="X1278" s="267"/>
    </row>
    <row r="1279" spans="1:26" hidden="1" x14ac:dyDescent="0.25">
      <c r="A1279" s="92"/>
      <c r="B1279" s="93"/>
      <c r="C1279" s="93"/>
      <c r="D1279" s="93"/>
      <c r="E1279" s="85"/>
      <c r="F1279" s="167"/>
      <c r="G1279" s="76"/>
      <c r="H1279" s="117"/>
      <c r="I1279" s="121"/>
      <c r="J1279" s="121"/>
      <c r="K1279" s="90"/>
      <c r="L1279" s="90"/>
      <c r="M1279" s="90"/>
      <c r="N1279" s="90"/>
      <c r="O1279" s="248"/>
      <c r="P1279" s="90"/>
      <c r="Q1279" s="90"/>
      <c r="R1279" s="90"/>
      <c r="S1279" s="265"/>
      <c r="T1279" s="62"/>
      <c r="U1279" s="262"/>
      <c r="V1279" s="263"/>
      <c r="W1279" s="266"/>
      <c r="X1279" s="267"/>
    </row>
    <row r="1280" spans="1:26" s="48" customFormat="1" ht="25.5" hidden="1" x14ac:dyDescent="0.25">
      <c r="A1280" s="83">
        <v>2</v>
      </c>
      <c r="B1280" s="84">
        <v>0</v>
      </c>
      <c r="C1280" s="84">
        <v>4</v>
      </c>
      <c r="D1280" s="84">
        <v>21</v>
      </c>
      <c r="E1280" s="67" t="s">
        <v>62</v>
      </c>
      <c r="F1280" s="283"/>
      <c r="G1280" s="76" t="s">
        <v>1608</v>
      </c>
      <c r="H1280" s="78"/>
      <c r="I1280" s="126"/>
      <c r="J1280" s="126"/>
      <c r="K1280" s="70"/>
      <c r="L1280" s="70">
        <f>SUM(L1281:L1282)</f>
        <v>0</v>
      </c>
      <c r="M1280" s="70"/>
      <c r="N1280" s="70">
        <f>SUM(N1281:N1282)</f>
        <v>0</v>
      </c>
      <c r="O1280" s="251"/>
      <c r="P1280" s="70"/>
      <c r="Q1280" s="70">
        <f>SUM(Q1281:Q1282)</f>
        <v>0</v>
      </c>
      <c r="R1280" s="70">
        <f>SUM(R1281:R1282)</f>
        <v>0</v>
      </c>
      <c r="S1280" s="265"/>
      <c r="T1280" s="62"/>
      <c r="U1280" s="262"/>
      <c r="V1280" s="263"/>
      <c r="W1280" s="62"/>
      <c r="X1280" s="264"/>
      <c r="Z1280" s="48">
        <v>0</v>
      </c>
    </row>
    <row r="1281" spans="1:26" s="48" customFormat="1" hidden="1" x14ac:dyDescent="0.25">
      <c r="A1281" s="83"/>
      <c r="B1281" s="84"/>
      <c r="C1281" s="84"/>
      <c r="D1281" s="84"/>
      <c r="E1281" s="67"/>
      <c r="F1281" s="283"/>
      <c r="G1281" s="76"/>
      <c r="H1281" s="78"/>
      <c r="I1281" s="126"/>
      <c r="J1281" s="126"/>
      <c r="K1281" s="70"/>
      <c r="L1281" s="70"/>
      <c r="M1281" s="70"/>
      <c r="N1281" s="90"/>
      <c r="O1281" s="251"/>
      <c r="P1281" s="70"/>
      <c r="Q1281" s="90"/>
      <c r="R1281" s="90">
        <f>+N1281+Q1281-L1281</f>
        <v>0</v>
      </c>
      <c r="S1281" s="265"/>
      <c r="T1281" s="62"/>
      <c r="U1281" s="262"/>
      <c r="V1281" s="263"/>
      <c r="W1281" s="62"/>
      <c r="X1281" s="264"/>
    </row>
    <row r="1282" spans="1:26" s="48" customFormat="1" hidden="1" x14ac:dyDescent="0.25">
      <c r="A1282" s="83"/>
      <c r="B1282" s="84"/>
      <c r="C1282" s="84"/>
      <c r="D1282" s="84"/>
      <c r="E1282" s="67"/>
      <c r="F1282" s="283"/>
      <c r="G1282" s="76"/>
      <c r="H1282" s="78"/>
      <c r="I1282" s="126"/>
      <c r="J1282" s="126"/>
      <c r="K1282" s="70"/>
      <c r="L1282" s="70"/>
      <c r="M1282" s="70"/>
      <c r="N1282" s="90"/>
      <c r="O1282" s="251"/>
      <c r="P1282" s="70"/>
      <c r="Q1282" s="90"/>
      <c r="R1282" s="90">
        <f>+N1282+Q1282-L1282</f>
        <v>0</v>
      </c>
      <c r="S1282" s="265"/>
      <c r="T1282" s="62"/>
      <c r="U1282" s="262"/>
      <c r="V1282" s="263"/>
      <c r="W1282" s="62"/>
      <c r="X1282" s="264"/>
    </row>
    <row r="1283" spans="1:26" s="48" customFormat="1" hidden="1" x14ac:dyDescent="0.25">
      <c r="A1283" s="83"/>
      <c r="B1283" s="84"/>
      <c r="C1283" s="84"/>
      <c r="D1283" s="84"/>
      <c r="E1283" s="67"/>
      <c r="F1283" s="283"/>
      <c r="G1283" s="290"/>
      <c r="H1283" s="78"/>
      <c r="I1283" s="126"/>
      <c r="J1283" s="126"/>
      <c r="K1283" s="70"/>
      <c r="L1283" s="70"/>
      <c r="M1283" s="70"/>
      <c r="N1283" s="70"/>
      <c r="O1283" s="251"/>
      <c r="P1283" s="70"/>
      <c r="Q1283" s="70"/>
      <c r="R1283" s="70"/>
      <c r="S1283" s="265"/>
      <c r="T1283" s="62"/>
      <c r="U1283" s="262"/>
      <c r="V1283" s="263"/>
      <c r="W1283" s="266"/>
      <c r="X1283" s="264"/>
    </row>
    <row r="1284" spans="1:26" s="48" customFormat="1" ht="12.6" hidden="1" customHeight="1" x14ac:dyDescent="0.25">
      <c r="A1284" s="83">
        <v>2</v>
      </c>
      <c r="B1284" s="84">
        <v>0</v>
      </c>
      <c r="C1284" s="84">
        <v>4</v>
      </c>
      <c r="D1284" s="84">
        <v>21</v>
      </c>
      <c r="E1284" s="67" t="s">
        <v>64</v>
      </c>
      <c r="F1284" s="283"/>
      <c r="G1284" s="290" t="s">
        <v>1609</v>
      </c>
      <c r="H1284" s="78"/>
      <c r="I1284" s="126"/>
      <c r="J1284" s="126"/>
      <c r="K1284" s="70"/>
      <c r="L1284" s="70">
        <f>SUM(L1285:L1316)</f>
        <v>0</v>
      </c>
      <c r="M1284" s="70"/>
      <c r="N1284" s="70">
        <f>SUM(N1285:N1316)</f>
        <v>0</v>
      </c>
      <c r="O1284" s="251"/>
      <c r="P1284" s="70"/>
      <c r="Q1284" s="70">
        <f>SUM(Q1285:Q1316)</f>
        <v>0</v>
      </c>
      <c r="R1284" s="70">
        <f>SUM(R1285:R1316)</f>
        <v>0</v>
      </c>
      <c r="S1284" s="265"/>
      <c r="T1284" s="62"/>
      <c r="U1284" s="262"/>
      <c r="V1284" s="263"/>
      <c r="W1284" s="62"/>
      <c r="X1284" s="264"/>
      <c r="Z1284" s="48">
        <v>0</v>
      </c>
    </row>
    <row r="1285" spans="1:26" hidden="1" x14ac:dyDescent="0.25">
      <c r="A1285" s="92"/>
      <c r="B1285" s="93"/>
      <c r="C1285" s="93"/>
      <c r="D1285" s="93"/>
      <c r="E1285" s="85"/>
      <c r="F1285" s="167"/>
      <c r="G1285" s="168"/>
      <c r="H1285" s="129" t="s">
        <v>1610</v>
      </c>
      <c r="I1285" s="121" t="s">
        <v>1611</v>
      </c>
      <c r="J1285" s="121"/>
      <c r="K1285" s="90"/>
      <c r="L1285" s="90"/>
      <c r="M1285" s="90"/>
      <c r="N1285" s="90"/>
      <c r="O1285" s="248"/>
      <c r="P1285" s="90"/>
      <c r="Q1285" s="90"/>
      <c r="R1285" s="90">
        <f t="shared" ref="R1285:R1316" si="52">+N1285+Q1285-L1285</f>
        <v>0</v>
      </c>
      <c r="S1285" s="265"/>
      <c r="T1285" s="62"/>
      <c r="U1285" s="262"/>
      <c r="V1285" s="263"/>
      <c r="W1285" s="266"/>
      <c r="X1285" s="267"/>
    </row>
    <row r="1286" spans="1:26" hidden="1" x14ac:dyDescent="0.25">
      <c r="A1286" s="92"/>
      <c r="B1286" s="93"/>
      <c r="C1286" s="93"/>
      <c r="D1286" s="93"/>
      <c r="E1286" s="85"/>
      <c r="F1286" s="167"/>
      <c r="G1286" s="168"/>
      <c r="H1286" s="129" t="s">
        <v>1610</v>
      </c>
      <c r="I1286" s="121" t="s">
        <v>1612</v>
      </c>
      <c r="J1286" s="121"/>
      <c r="K1286" s="90"/>
      <c r="L1286" s="90"/>
      <c r="M1286" s="90"/>
      <c r="N1286" s="90"/>
      <c r="O1286" s="248"/>
      <c r="P1286" s="90"/>
      <c r="Q1286" s="90"/>
      <c r="R1286" s="90">
        <f t="shared" si="52"/>
        <v>0</v>
      </c>
      <c r="S1286" s="265"/>
      <c r="T1286" s="62"/>
      <c r="U1286" s="262"/>
      <c r="V1286" s="263"/>
      <c r="W1286" s="272"/>
      <c r="X1286" s="267"/>
    </row>
    <row r="1287" spans="1:26" hidden="1" x14ac:dyDescent="0.25">
      <c r="A1287" s="92"/>
      <c r="B1287" s="93"/>
      <c r="C1287" s="93"/>
      <c r="D1287" s="93"/>
      <c r="E1287" s="85"/>
      <c r="F1287" s="167"/>
      <c r="G1287" s="168"/>
      <c r="H1287" s="129" t="s">
        <v>1610</v>
      </c>
      <c r="I1287" s="121" t="s">
        <v>1613</v>
      </c>
      <c r="J1287" s="121"/>
      <c r="K1287" s="90"/>
      <c r="L1287" s="90"/>
      <c r="M1287" s="90"/>
      <c r="N1287" s="90"/>
      <c r="O1287" s="248"/>
      <c r="P1287" s="90"/>
      <c r="Q1287" s="90"/>
      <c r="R1287" s="90">
        <f t="shared" si="52"/>
        <v>0</v>
      </c>
      <c r="S1287" s="265"/>
      <c r="T1287" s="62"/>
      <c r="U1287" s="262"/>
      <c r="V1287" s="263"/>
      <c r="W1287" s="272"/>
      <c r="X1287" s="267"/>
    </row>
    <row r="1288" spans="1:26" hidden="1" x14ac:dyDescent="0.25">
      <c r="A1288" s="92"/>
      <c r="B1288" s="93"/>
      <c r="C1288" s="93"/>
      <c r="D1288" s="93"/>
      <c r="E1288" s="85"/>
      <c r="F1288" s="167"/>
      <c r="G1288" s="168"/>
      <c r="H1288" s="129" t="s">
        <v>1610</v>
      </c>
      <c r="I1288" s="121" t="s">
        <v>1614</v>
      </c>
      <c r="J1288" s="121"/>
      <c r="K1288" s="90"/>
      <c r="L1288" s="90"/>
      <c r="M1288" s="90"/>
      <c r="N1288" s="90"/>
      <c r="O1288" s="248"/>
      <c r="P1288" s="90"/>
      <c r="Q1288" s="90"/>
      <c r="R1288" s="90">
        <f t="shared" si="52"/>
        <v>0</v>
      </c>
      <c r="S1288" s="265"/>
      <c r="T1288" s="62"/>
      <c r="U1288" s="262"/>
      <c r="V1288" s="263"/>
      <c r="W1288" s="272"/>
      <c r="X1288" s="267"/>
    </row>
    <row r="1289" spans="1:26" hidden="1" x14ac:dyDescent="0.25">
      <c r="A1289" s="92"/>
      <c r="B1289" s="93"/>
      <c r="C1289" s="93"/>
      <c r="D1289" s="93"/>
      <c r="E1289" s="85"/>
      <c r="F1289" s="167"/>
      <c r="G1289" s="168"/>
      <c r="H1289" s="129" t="s">
        <v>1610</v>
      </c>
      <c r="I1289" s="121" t="s">
        <v>1615</v>
      </c>
      <c r="J1289" s="121"/>
      <c r="K1289" s="90"/>
      <c r="L1289" s="90"/>
      <c r="M1289" s="90"/>
      <c r="N1289" s="90"/>
      <c r="O1289" s="248"/>
      <c r="P1289" s="90"/>
      <c r="Q1289" s="90"/>
      <c r="R1289" s="90">
        <f t="shared" si="52"/>
        <v>0</v>
      </c>
      <c r="S1289" s="265"/>
      <c r="T1289" s="62"/>
      <c r="U1289" s="262"/>
      <c r="V1289" s="263"/>
      <c r="W1289" s="272"/>
      <c r="X1289" s="267"/>
    </row>
    <row r="1290" spans="1:26" hidden="1" x14ac:dyDescent="0.25">
      <c r="A1290" s="92"/>
      <c r="B1290" s="93"/>
      <c r="C1290" s="93"/>
      <c r="D1290" s="93"/>
      <c r="E1290" s="85"/>
      <c r="F1290" s="167"/>
      <c r="G1290" s="168"/>
      <c r="H1290" s="129" t="s">
        <v>1610</v>
      </c>
      <c r="I1290" s="121" t="s">
        <v>1616</v>
      </c>
      <c r="J1290" s="121"/>
      <c r="K1290" s="90"/>
      <c r="L1290" s="90"/>
      <c r="M1290" s="90"/>
      <c r="N1290" s="90"/>
      <c r="O1290" s="248"/>
      <c r="P1290" s="90"/>
      <c r="Q1290" s="90"/>
      <c r="R1290" s="90">
        <f t="shared" si="52"/>
        <v>0</v>
      </c>
      <c r="S1290" s="265"/>
      <c r="T1290" s="62"/>
      <c r="U1290" s="262"/>
      <c r="V1290" s="263"/>
      <c r="W1290" s="272"/>
      <c r="X1290" s="267"/>
    </row>
    <row r="1291" spans="1:26" hidden="1" x14ac:dyDescent="0.25">
      <c r="A1291" s="92"/>
      <c r="B1291" s="93"/>
      <c r="C1291" s="93"/>
      <c r="D1291" s="93"/>
      <c r="E1291" s="85"/>
      <c r="F1291" s="167"/>
      <c r="G1291" s="168"/>
      <c r="H1291" s="129" t="s">
        <v>1610</v>
      </c>
      <c r="I1291" s="121" t="s">
        <v>1617</v>
      </c>
      <c r="J1291" s="121"/>
      <c r="K1291" s="90"/>
      <c r="L1291" s="90"/>
      <c r="M1291" s="90"/>
      <c r="N1291" s="90"/>
      <c r="O1291" s="248"/>
      <c r="P1291" s="90"/>
      <c r="Q1291" s="90"/>
      <c r="R1291" s="90">
        <f t="shared" si="52"/>
        <v>0</v>
      </c>
      <c r="S1291" s="265"/>
      <c r="T1291" s="62"/>
      <c r="U1291" s="262"/>
      <c r="V1291" s="263"/>
      <c r="W1291" s="272"/>
      <c r="X1291" s="267"/>
    </row>
    <row r="1292" spans="1:26" hidden="1" x14ac:dyDescent="0.25">
      <c r="A1292" s="92"/>
      <c r="B1292" s="93"/>
      <c r="C1292" s="93"/>
      <c r="D1292" s="93"/>
      <c r="E1292" s="85"/>
      <c r="F1292" s="167"/>
      <c r="G1292" s="168"/>
      <c r="H1292" s="129" t="s">
        <v>1610</v>
      </c>
      <c r="I1292" s="121" t="s">
        <v>1618</v>
      </c>
      <c r="J1292" s="121"/>
      <c r="K1292" s="90"/>
      <c r="L1292" s="90"/>
      <c r="M1292" s="90"/>
      <c r="N1292" s="90"/>
      <c r="O1292" s="248"/>
      <c r="P1292" s="90"/>
      <c r="Q1292" s="90"/>
      <c r="R1292" s="90">
        <f t="shared" si="52"/>
        <v>0</v>
      </c>
      <c r="S1292" s="265"/>
      <c r="T1292" s="62"/>
      <c r="U1292" s="262"/>
      <c r="V1292" s="263"/>
      <c r="W1292" s="62"/>
      <c r="X1292" s="267"/>
    </row>
    <row r="1293" spans="1:26" hidden="1" x14ac:dyDescent="0.25">
      <c r="A1293" s="92"/>
      <c r="B1293" s="93"/>
      <c r="C1293" s="93"/>
      <c r="D1293" s="93"/>
      <c r="E1293" s="85"/>
      <c r="F1293" s="167"/>
      <c r="G1293" s="168"/>
      <c r="H1293" s="129" t="s">
        <v>1610</v>
      </c>
      <c r="I1293" s="121" t="s">
        <v>1619</v>
      </c>
      <c r="J1293" s="121"/>
      <c r="K1293" s="90"/>
      <c r="L1293" s="90"/>
      <c r="M1293" s="90"/>
      <c r="N1293" s="90"/>
      <c r="O1293" s="248"/>
      <c r="P1293" s="90"/>
      <c r="Q1293" s="90"/>
      <c r="R1293" s="90">
        <f t="shared" si="52"/>
        <v>0</v>
      </c>
      <c r="S1293" s="265"/>
      <c r="T1293" s="62"/>
      <c r="U1293" s="262"/>
      <c r="V1293" s="263"/>
      <c r="W1293" s="266"/>
      <c r="X1293" s="267"/>
    </row>
    <row r="1294" spans="1:26" hidden="1" x14ac:dyDescent="0.25">
      <c r="A1294" s="92"/>
      <c r="B1294" s="93"/>
      <c r="C1294" s="93"/>
      <c r="D1294" s="93"/>
      <c r="E1294" s="85"/>
      <c r="F1294" s="167"/>
      <c r="G1294" s="168"/>
      <c r="H1294" s="129" t="s">
        <v>1610</v>
      </c>
      <c r="I1294" s="121" t="s">
        <v>1620</v>
      </c>
      <c r="J1294" s="121"/>
      <c r="K1294" s="90"/>
      <c r="L1294" s="90"/>
      <c r="M1294" s="90"/>
      <c r="N1294" s="90"/>
      <c r="O1294" s="248"/>
      <c r="P1294" s="90"/>
      <c r="Q1294" s="90"/>
      <c r="R1294" s="90">
        <f t="shared" si="52"/>
        <v>0</v>
      </c>
      <c r="S1294" s="265"/>
      <c r="T1294" s="62"/>
      <c r="U1294" s="262"/>
      <c r="V1294" s="263"/>
      <c r="W1294" s="62"/>
      <c r="X1294" s="267"/>
    </row>
    <row r="1295" spans="1:26" hidden="1" x14ac:dyDescent="0.25">
      <c r="A1295" s="92"/>
      <c r="B1295" s="93"/>
      <c r="C1295" s="93"/>
      <c r="D1295" s="93"/>
      <c r="E1295" s="85"/>
      <c r="F1295" s="167"/>
      <c r="G1295" s="168"/>
      <c r="H1295" s="129" t="s">
        <v>1610</v>
      </c>
      <c r="I1295" s="121" t="s">
        <v>1621</v>
      </c>
      <c r="J1295" s="121"/>
      <c r="K1295" s="90"/>
      <c r="L1295" s="90"/>
      <c r="M1295" s="90"/>
      <c r="N1295" s="90"/>
      <c r="O1295" s="248"/>
      <c r="P1295" s="90"/>
      <c r="Q1295" s="90"/>
      <c r="R1295" s="90">
        <f t="shared" si="52"/>
        <v>0</v>
      </c>
      <c r="S1295" s="265"/>
      <c r="T1295" s="62"/>
      <c r="U1295" s="262"/>
      <c r="V1295" s="263"/>
      <c r="W1295" s="266"/>
      <c r="X1295" s="267"/>
    </row>
    <row r="1296" spans="1:26" hidden="1" x14ac:dyDescent="0.25">
      <c r="A1296" s="92"/>
      <c r="B1296" s="93"/>
      <c r="C1296" s="93"/>
      <c r="D1296" s="93"/>
      <c r="E1296" s="85"/>
      <c r="F1296" s="167"/>
      <c r="G1296" s="168"/>
      <c r="H1296" s="129" t="s">
        <v>1610</v>
      </c>
      <c r="I1296" s="121" t="s">
        <v>1622</v>
      </c>
      <c r="J1296" s="121"/>
      <c r="K1296" s="90"/>
      <c r="L1296" s="90"/>
      <c r="M1296" s="90"/>
      <c r="N1296" s="90"/>
      <c r="O1296" s="248"/>
      <c r="P1296" s="90"/>
      <c r="Q1296" s="90"/>
      <c r="R1296" s="90">
        <f t="shared" si="52"/>
        <v>0</v>
      </c>
      <c r="S1296" s="265"/>
      <c r="T1296" s="62"/>
      <c r="U1296" s="262"/>
      <c r="V1296" s="263"/>
      <c r="W1296" s="62"/>
      <c r="X1296" s="267"/>
    </row>
    <row r="1297" spans="1:24" hidden="1" x14ac:dyDescent="0.25">
      <c r="A1297" s="92"/>
      <c r="B1297" s="93"/>
      <c r="C1297" s="93"/>
      <c r="D1297" s="93"/>
      <c r="E1297" s="85"/>
      <c r="F1297" s="167"/>
      <c r="G1297" s="168"/>
      <c r="H1297" s="129" t="s">
        <v>1610</v>
      </c>
      <c r="I1297" s="121" t="s">
        <v>1623</v>
      </c>
      <c r="J1297" s="121"/>
      <c r="K1297" s="90"/>
      <c r="L1297" s="90"/>
      <c r="M1297" s="90"/>
      <c r="N1297" s="90"/>
      <c r="O1297" s="248"/>
      <c r="P1297" s="90"/>
      <c r="Q1297" s="90"/>
      <c r="R1297" s="90">
        <f t="shared" si="52"/>
        <v>0</v>
      </c>
      <c r="S1297" s="265"/>
      <c r="T1297" s="62"/>
      <c r="U1297" s="262"/>
      <c r="V1297" s="263"/>
      <c r="W1297" s="266"/>
      <c r="X1297" s="267"/>
    </row>
    <row r="1298" spans="1:24" hidden="1" x14ac:dyDescent="0.25">
      <c r="A1298" s="92"/>
      <c r="B1298" s="93"/>
      <c r="C1298" s="93"/>
      <c r="D1298" s="93"/>
      <c r="E1298" s="85"/>
      <c r="F1298" s="167"/>
      <c r="G1298" s="168"/>
      <c r="H1298" s="129" t="s">
        <v>1610</v>
      </c>
      <c r="I1298" s="121" t="s">
        <v>1624</v>
      </c>
      <c r="J1298" s="121"/>
      <c r="K1298" s="90"/>
      <c r="L1298" s="90"/>
      <c r="M1298" s="90"/>
      <c r="N1298" s="90"/>
      <c r="O1298" s="248"/>
      <c r="P1298" s="90"/>
      <c r="Q1298" s="90"/>
      <c r="R1298" s="90">
        <f t="shared" si="52"/>
        <v>0</v>
      </c>
      <c r="S1298" s="265"/>
      <c r="T1298" s="62"/>
      <c r="U1298" s="262"/>
      <c r="V1298" s="263"/>
      <c r="W1298" s="272"/>
      <c r="X1298" s="267"/>
    </row>
    <row r="1299" spans="1:24" hidden="1" x14ac:dyDescent="0.25">
      <c r="A1299" s="92"/>
      <c r="B1299" s="93"/>
      <c r="C1299" s="93"/>
      <c r="D1299" s="93"/>
      <c r="E1299" s="85"/>
      <c r="F1299" s="167"/>
      <c r="G1299" s="168"/>
      <c r="H1299" s="129" t="s">
        <v>1610</v>
      </c>
      <c r="I1299" s="121" t="s">
        <v>1625</v>
      </c>
      <c r="J1299" s="121"/>
      <c r="K1299" s="90"/>
      <c r="L1299" s="90"/>
      <c r="M1299" s="90"/>
      <c r="N1299" s="90"/>
      <c r="O1299" s="248"/>
      <c r="P1299" s="90"/>
      <c r="Q1299" s="90"/>
      <c r="R1299" s="90">
        <f t="shared" si="52"/>
        <v>0</v>
      </c>
      <c r="S1299" s="265"/>
      <c r="T1299" s="62"/>
      <c r="U1299" s="262"/>
      <c r="V1299" s="263"/>
      <c r="W1299" s="272"/>
      <c r="X1299" s="267"/>
    </row>
    <row r="1300" spans="1:24" hidden="1" x14ac:dyDescent="0.25">
      <c r="A1300" s="92"/>
      <c r="B1300" s="93"/>
      <c r="C1300" s="93"/>
      <c r="D1300" s="93"/>
      <c r="E1300" s="85"/>
      <c r="F1300" s="167"/>
      <c r="G1300" s="168"/>
      <c r="H1300" s="129" t="s">
        <v>1610</v>
      </c>
      <c r="I1300" s="121" t="s">
        <v>1626</v>
      </c>
      <c r="J1300" s="121"/>
      <c r="K1300" s="90"/>
      <c r="L1300" s="90"/>
      <c r="M1300" s="90"/>
      <c r="N1300" s="90"/>
      <c r="O1300" s="248"/>
      <c r="P1300" s="90"/>
      <c r="Q1300" s="90"/>
      <c r="R1300" s="90">
        <f t="shared" si="52"/>
        <v>0</v>
      </c>
      <c r="S1300" s="265"/>
      <c r="T1300" s="62"/>
      <c r="U1300" s="262"/>
      <c r="V1300" s="263"/>
      <c r="W1300" s="272"/>
      <c r="X1300" s="267"/>
    </row>
    <row r="1301" spans="1:24" hidden="1" x14ac:dyDescent="0.25">
      <c r="A1301" s="92"/>
      <c r="B1301" s="93"/>
      <c r="C1301" s="93"/>
      <c r="D1301" s="93"/>
      <c r="E1301" s="85"/>
      <c r="F1301" s="167"/>
      <c r="G1301" s="168"/>
      <c r="H1301" s="129" t="s">
        <v>1610</v>
      </c>
      <c r="I1301" s="121" t="s">
        <v>1627</v>
      </c>
      <c r="J1301" s="121"/>
      <c r="K1301" s="90"/>
      <c r="L1301" s="90"/>
      <c r="M1301" s="90"/>
      <c r="N1301" s="90"/>
      <c r="O1301" s="248"/>
      <c r="P1301" s="90"/>
      <c r="Q1301" s="90"/>
      <c r="R1301" s="90">
        <f t="shared" si="52"/>
        <v>0</v>
      </c>
      <c r="S1301" s="265"/>
      <c r="T1301" s="62"/>
      <c r="U1301" s="262"/>
      <c r="V1301" s="263"/>
      <c r="W1301" s="272"/>
      <c r="X1301" s="267"/>
    </row>
    <row r="1302" spans="1:24" hidden="1" x14ac:dyDescent="0.25">
      <c r="A1302" s="92"/>
      <c r="B1302" s="93"/>
      <c r="C1302" s="93"/>
      <c r="D1302" s="93"/>
      <c r="E1302" s="85"/>
      <c r="F1302" s="167"/>
      <c r="G1302" s="168"/>
      <c r="H1302" s="129" t="s">
        <v>1610</v>
      </c>
      <c r="I1302" s="121" t="s">
        <v>1628</v>
      </c>
      <c r="J1302" s="121"/>
      <c r="K1302" s="90"/>
      <c r="L1302" s="90"/>
      <c r="M1302" s="90"/>
      <c r="N1302" s="90"/>
      <c r="O1302" s="248"/>
      <c r="P1302" s="90"/>
      <c r="Q1302" s="90"/>
      <c r="R1302" s="90">
        <f t="shared" si="52"/>
        <v>0</v>
      </c>
      <c r="S1302" s="265"/>
      <c r="T1302" s="62"/>
      <c r="U1302" s="262"/>
      <c r="V1302" s="263"/>
      <c r="W1302" s="272"/>
      <c r="X1302" s="267"/>
    </row>
    <row r="1303" spans="1:24" hidden="1" x14ac:dyDescent="0.25">
      <c r="A1303" s="92"/>
      <c r="B1303" s="93"/>
      <c r="C1303" s="93"/>
      <c r="D1303" s="93"/>
      <c r="E1303" s="85"/>
      <c r="F1303" s="167"/>
      <c r="G1303" s="168"/>
      <c r="H1303" s="129" t="s">
        <v>1610</v>
      </c>
      <c r="I1303" s="121" t="s">
        <v>1629</v>
      </c>
      <c r="J1303" s="121"/>
      <c r="K1303" s="90"/>
      <c r="L1303" s="90"/>
      <c r="M1303" s="90"/>
      <c r="N1303" s="90"/>
      <c r="O1303" s="248"/>
      <c r="P1303" s="90"/>
      <c r="Q1303" s="90"/>
      <c r="R1303" s="90">
        <f t="shared" si="52"/>
        <v>0</v>
      </c>
      <c r="S1303" s="265"/>
      <c r="T1303" s="62"/>
      <c r="U1303" s="262"/>
      <c r="V1303" s="263"/>
      <c r="W1303" s="272"/>
      <c r="X1303" s="267"/>
    </row>
    <row r="1304" spans="1:24" hidden="1" x14ac:dyDescent="0.25">
      <c r="A1304" s="92"/>
      <c r="B1304" s="93"/>
      <c r="C1304" s="93"/>
      <c r="D1304" s="93"/>
      <c r="E1304" s="85"/>
      <c r="F1304" s="167"/>
      <c r="G1304" s="168"/>
      <c r="H1304" s="129" t="s">
        <v>1610</v>
      </c>
      <c r="I1304" s="121" t="s">
        <v>1630</v>
      </c>
      <c r="J1304" s="121"/>
      <c r="K1304" s="90"/>
      <c r="L1304" s="90"/>
      <c r="M1304" s="90"/>
      <c r="N1304" s="90"/>
      <c r="O1304" s="248"/>
      <c r="P1304" s="90"/>
      <c r="Q1304" s="90"/>
      <c r="R1304" s="90">
        <f t="shared" si="52"/>
        <v>0</v>
      </c>
      <c r="S1304" s="265"/>
      <c r="T1304" s="62"/>
      <c r="U1304" s="262"/>
      <c r="V1304" s="263"/>
      <c r="W1304" s="62"/>
      <c r="X1304" s="267"/>
    </row>
    <row r="1305" spans="1:24" hidden="1" x14ac:dyDescent="0.25">
      <c r="A1305" s="92"/>
      <c r="B1305" s="93"/>
      <c r="C1305" s="93"/>
      <c r="D1305" s="93"/>
      <c r="E1305" s="85"/>
      <c r="F1305" s="167"/>
      <c r="G1305" s="168"/>
      <c r="H1305" s="129" t="s">
        <v>1610</v>
      </c>
      <c r="I1305" s="121" t="s">
        <v>1631</v>
      </c>
      <c r="J1305" s="121"/>
      <c r="K1305" s="90"/>
      <c r="L1305" s="90"/>
      <c r="M1305" s="90"/>
      <c r="N1305" s="90"/>
      <c r="O1305" s="248"/>
      <c r="P1305" s="90"/>
      <c r="Q1305" s="90"/>
      <c r="R1305" s="90">
        <f t="shared" si="52"/>
        <v>0</v>
      </c>
      <c r="S1305" s="265"/>
      <c r="T1305" s="62"/>
      <c r="U1305" s="262"/>
      <c r="V1305" s="263"/>
      <c r="W1305" s="266"/>
      <c r="X1305" s="267"/>
    </row>
    <row r="1306" spans="1:24" hidden="1" x14ac:dyDescent="0.25">
      <c r="A1306" s="92"/>
      <c r="B1306" s="93"/>
      <c r="C1306" s="93"/>
      <c r="D1306" s="93"/>
      <c r="E1306" s="85"/>
      <c r="F1306" s="167"/>
      <c r="G1306" s="168"/>
      <c r="H1306" s="129" t="s">
        <v>1610</v>
      </c>
      <c r="I1306" s="121" t="s">
        <v>1632</v>
      </c>
      <c r="J1306" s="121"/>
      <c r="K1306" s="90"/>
      <c r="L1306" s="90"/>
      <c r="M1306" s="90"/>
      <c r="N1306" s="90"/>
      <c r="O1306" s="248"/>
      <c r="P1306" s="90"/>
      <c r="Q1306" s="90"/>
      <c r="R1306" s="90">
        <f t="shared" si="52"/>
        <v>0</v>
      </c>
      <c r="S1306" s="265"/>
      <c r="T1306" s="62"/>
      <c r="U1306" s="262"/>
      <c r="V1306" s="263"/>
      <c r="W1306" s="62"/>
      <c r="X1306" s="267"/>
    </row>
    <row r="1307" spans="1:24" hidden="1" x14ac:dyDescent="0.25">
      <c r="A1307" s="92"/>
      <c r="B1307" s="93"/>
      <c r="C1307" s="93"/>
      <c r="D1307" s="93"/>
      <c r="E1307" s="85"/>
      <c r="F1307" s="167"/>
      <c r="G1307" s="168"/>
      <c r="H1307" s="129" t="s">
        <v>1610</v>
      </c>
      <c r="I1307" s="121" t="s">
        <v>1633</v>
      </c>
      <c r="J1307" s="121"/>
      <c r="K1307" s="90"/>
      <c r="L1307" s="90"/>
      <c r="M1307" s="90"/>
      <c r="N1307" s="90"/>
      <c r="O1307" s="248"/>
      <c r="P1307" s="90"/>
      <c r="Q1307" s="90"/>
      <c r="R1307" s="90">
        <f t="shared" si="52"/>
        <v>0</v>
      </c>
      <c r="S1307" s="265"/>
      <c r="T1307" s="62"/>
      <c r="U1307" s="262"/>
      <c r="V1307" s="263"/>
      <c r="W1307" s="266"/>
      <c r="X1307" s="267"/>
    </row>
    <row r="1308" spans="1:24" hidden="1" x14ac:dyDescent="0.25">
      <c r="A1308" s="92"/>
      <c r="B1308" s="93"/>
      <c r="C1308" s="93"/>
      <c r="D1308" s="93"/>
      <c r="E1308" s="85"/>
      <c r="F1308" s="167"/>
      <c r="G1308" s="168"/>
      <c r="H1308" s="129" t="s">
        <v>1610</v>
      </c>
      <c r="I1308" s="121" t="s">
        <v>1634</v>
      </c>
      <c r="J1308" s="121"/>
      <c r="K1308" s="90"/>
      <c r="L1308" s="90"/>
      <c r="M1308" s="90"/>
      <c r="N1308" s="90"/>
      <c r="O1308" s="248"/>
      <c r="P1308" s="90"/>
      <c r="Q1308" s="90"/>
      <c r="R1308" s="90">
        <f t="shared" si="52"/>
        <v>0</v>
      </c>
      <c r="S1308" s="265"/>
      <c r="T1308" s="62"/>
      <c r="U1308" s="262"/>
      <c r="V1308" s="263"/>
      <c r="W1308" s="62"/>
      <c r="X1308" s="267"/>
    </row>
    <row r="1309" spans="1:24" s="294" customFormat="1" ht="21" hidden="1" x14ac:dyDescent="0.25">
      <c r="A1309" s="92"/>
      <c r="B1309" s="93"/>
      <c r="C1309" s="93"/>
      <c r="D1309" s="93"/>
      <c r="E1309" s="85"/>
      <c r="F1309" s="167"/>
      <c r="G1309" s="168"/>
      <c r="H1309" s="123" t="s">
        <v>1610</v>
      </c>
      <c r="I1309" s="124" t="s">
        <v>1635</v>
      </c>
      <c r="J1309" s="124"/>
      <c r="K1309" s="230"/>
      <c r="L1309" s="230"/>
      <c r="M1309" s="230"/>
      <c r="N1309" s="90"/>
      <c r="O1309" s="292"/>
      <c r="P1309" s="230"/>
      <c r="Q1309" s="90"/>
      <c r="R1309" s="90">
        <f t="shared" si="52"/>
        <v>0</v>
      </c>
      <c r="S1309" s="265"/>
      <c r="T1309" s="62"/>
      <c r="U1309" s="262"/>
      <c r="V1309" s="263"/>
      <c r="W1309" s="266"/>
      <c r="X1309" s="293"/>
    </row>
    <row r="1310" spans="1:24" hidden="1" x14ac:dyDescent="0.25">
      <c r="A1310" s="92"/>
      <c r="B1310" s="93"/>
      <c r="C1310" s="93"/>
      <c r="D1310" s="93"/>
      <c r="E1310" s="85"/>
      <c r="F1310" s="167"/>
      <c r="G1310" s="168"/>
      <c r="H1310" s="129" t="s">
        <v>1610</v>
      </c>
      <c r="I1310" s="121" t="s">
        <v>1636</v>
      </c>
      <c r="J1310" s="121"/>
      <c r="K1310" s="90"/>
      <c r="L1310" s="90"/>
      <c r="M1310" s="90"/>
      <c r="N1310" s="90"/>
      <c r="O1310" s="248"/>
      <c r="P1310" s="90"/>
      <c r="Q1310" s="90"/>
      <c r="R1310" s="90">
        <f t="shared" si="52"/>
        <v>0</v>
      </c>
      <c r="S1310" s="265"/>
      <c r="T1310" s="62"/>
      <c r="U1310" s="262"/>
      <c r="V1310" s="263"/>
      <c r="W1310" s="272"/>
      <c r="X1310" s="267"/>
    </row>
    <row r="1311" spans="1:24" hidden="1" x14ac:dyDescent="0.25">
      <c r="A1311" s="92"/>
      <c r="B1311" s="93"/>
      <c r="C1311" s="93"/>
      <c r="D1311" s="93"/>
      <c r="E1311" s="85"/>
      <c r="F1311" s="167"/>
      <c r="G1311" s="168"/>
      <c r="H1311" s="129" t="s">
        <v>1610</v>
      </c>
      <c r="I1311" s="121" t="s">
        <v>1637</v>
      </c>
      <c r="J1311" s="121"/>
      <c r="K1311" s="90"/>
      <c r="L1311" s="90"/>
      <c r="M1311" s="90"/>
      <c r="N1311" s="90"/>
      <c r="O1311" s="248"/>
      <c r="P1311" s="90"/>
      <c r="Q1311" s="90"/>
      <c r="R1311" s="90">
        <f t="shared" si="52"/>
        <v>0</v>
      </c>
      <c r="S1311" s="265"/>
      <c r="T1311" s="62"/>
      <c r="U1311" s="262"/>
      <c r="V1311" s="263"/>
      <c r="W1311" s="272"/>
      <c r="X1311" s="267"/>
    </row>
    <row r="1312" spans="1:24" hidden="1" x14ac:dyDescent="0.25">
      <c r="A1312" s="92"/>
      <c r="B1312" s="93"/>
      <c r="C1312" s="93"/>
      <c r="D1312" s="93"/>
      <c r="E1312" s="85"/>
      <c r="F1312" s="167"/>
      <c r="G1312" s="168"/>
      <c r="H1312" s="129" t="s">
        <v>1610</v>
      </c>
      <c r="I1312" s="121" t="s">
        <v>1638</v>
      </c>
      <c r="J1312" s="121"/>
      <c r="K1312" s="90"/>
      <c r="L1312" s="90"/>
      <c r="M1312" s="90"/>
      <c r="N1312" s="90"/>
      <c r="O1312" s="248"/>
      <c r="P1312" s="90"/>
      <c r="Q1312" s="90"/>
      <c r="R1312" s="90">
        <f t="shared" si="52"/>
        <v>0</v>
      </c>
      <c r="S1312" s="265"/>
      <c r="T1312" s="62"/>
      <c r="U1312" s="262"/>
      <c r="V1312" s="263"/>
      <c r="W1312" s="272"/>
      <c r="X1312" s="267"/>
    </row>
    <row r="1313" spans="1:26" hidden="1" x14ac:dyDescent="0.25">
      <c r="A1313" s="92"/>
      <c r="B1313" s="93"/>
      <c r="C1313" s="93"/>
      <c r="D1313" s="93"/>
      <c r="E1313" s="85"/>
      <c r="F1313" s="167"/>
      <c r="G1313" s="168"/>
      <c r="H1313" s="129" t="s">
        <v>640</v>
      </c>
      <c r="I1313" s="121" t="s">
        <v>1639</v>
      </c>
      <c r="J1313" s="121"/>
      <c r="K1313" s="90"/>
      <c r="L1313" s="90"/>
      <c r="M1313" s="90"/>
      <c r="N1313" s="90"/>
      <c r="O1313" s="248"/>
      <c r="P1313" s="90"/>
      <c r="Q1313" s="90"/>
      <c r="R1313" s="90">
        <f t="shared" si="52"/>
        <v>0</v>
      </c>
      <c r="S1313" s="265"/>
      <c r="T1313" s="62"/>
      <c r="U1313" s="262"/>
      <c r="V1313" s="263"/>
      <c r="W1313" s="272"/>
      <c r="X1313" s="267"/>
    </row>
    <row r="1314" spans="1:26" hidden="1" x14ac:dyDescent="0.25">
      <c r="A1314" s="92"/>
      <c r="B1314" s="93"/>
      <c r="C1314" s="93"/>
      <c r="D1314" s="93"/>
      <c r="E1314" s="85"/>
      <c r="F1314" s="167"/>
      <c r="G1314" s="168"/>
      <c r="H1314" s="129" t="s">
        <v>640</v>
      </c>
      <c r="I1314" s="121" t="s">
        <v>1640</v>
      </c>
      <c r="J1314" s="121"/>
      <c r="K1314" s="90"/>
      <c r="L1314" s="90"/>
      <c r="M1314" s="90"/>
      <c r="N1314" s="90"/>
      <c r="O1314" s="248"/>
      <c r="P1314" s="90"/>
      <c r="Q1314" s="90"/>
      <c r="R1314" s="90">
        <f t="shared" si="52"/>
        <v>0</v>
      </c>
      <c r="S1314" s="265"/>
      <c r="T1314" s="62"/>
      <c r="U1314" s="262"/>
      <c r="V1314" s="263"/>
      <c r="W1314" s="272"/>
      <c r="X1314" s="267"/>
    </row>
    <row r="1315" spans="1:26" hidden="1" x14ac:dyDescent="0.25">
      <c r="A1315" s="92"/>
      <c r="B1315" s="93"/>
      <c r="C1315" s="93"/>
      <c r="D1315" s="93"/>
      <c r="E1315" s="85"/>
      <c r="F1315" s="167"/>
      <c r="G1315" s="168"/>
      <c r="H1315" s="129" t="s">
        <v>640</v>
      </c>
      <c r="I1315" s="121" t="s">
        <v>1641</v>
      </c>
      <c r="J1315" s="121"/>
      <c r="K1315" s="90"/>
      <c r="L1315" s="90"/>
      <c r="M1315" s="90"/>
      <c r="N1315" s="90"/>
      <c r="O1315" s="248"/>
      <c r="P1315" s="90"/>
      <c r="Q1315" s="90"/>
      <c r="R1315" s="90">
        <f t="shared" si="52"/>
        <v>0</v>
      </c>
      <c r="S1315" s="265"/>
      <c r="T1315" s="62"/>
      <c r="U1315" s="262"/>
      <c r="V1315" s="263"/>
      <c r="W1315" s="62"/>
      <c r="X1315" s="267"/>
    </row>
    <row r="1316" spans="1:26" hidden="1" x14ac:dyDescent="0.25">
      <c r="A1316" s="92"/>
      <c r="B1316" s="93"/>
      <c r="C1316" s="93"/>
      <c r="D1316" s="93"/>
      <c r="E1316" s="85"/>
      <c r="F1316" s="161"/>
      <c r="G1316" s="162"/>
      <c r="H1316" s="129" t="s">
        <v>640</v>
      </c>
      <c r="I1316" s="121" t="s">
        <v>1642</v>
      </c>
      <c r="J1316" s="121"/>
      <c r="K1316" s="90"/>
      <c r="L1316" s="90"/>
      <c r="M1316" s="90"/>
      <c r="N1316" s="90"/>
      <c r="O1316" s="248"/>
      <c r="P1316" s="90"/>
      <c r="Q1316" s="90"/>
      <c r="R1316" s="90">
        <f t="shared" si="52"/>
        <v>0</v>
      </c>
      <c r="S1316" s="265"/>
      <c r="T1316" s="62"/>
      <c r="U1316" s="262"/>
      <c r="V1316" s="263"/>
      <c r="W1316" s="266"/>
      <c r="X1316" s="267"/>
    </row>
    <row r="1317" spans="1:26" hidden="1" x14ac:dyDescent="0.25">
      <c r="A1317" s="92"/>
      <c r="B1317" s="93"/>
      <c r="C1317" s="93"/>
      <c r="D1317" s="93"/>
      <c r="E1317" s="85"/>
      <c r="F1317" s="161"/>
      <c r="G1317" s="163"/>
      <c r="H1317" s="129"/>
      <c r="I1317" s="121"/>
      <c r="J1317" s="121"/>
      <c r="K1317" s="90"/>
      <c r="L1317" s="90"/>
      <c r="M1317" s="90"/>
      <c r="N1317" s="90"/>
      <c r="O1317" s="248"/>
      <c r="P1317" s="90"/>
      <c r="Q1317" s="90"/>
      <c r="R1317" s="90"/>
      <c r="S1317" s="265"/>
      <c r="T1317" s="62"/>
      <c r="U1317" s="262"/>
      <c r="V1317" s="263"/>
      <c r="W1317" s="62"/>
      <c r="X1317" s="267"/>
    </row>
    <row r="1318" spans="1:26" s="48" customFormat="1" ht="25.5" hidden="1" x14ac:dyDescent="0.25">
      <c r="A1318" s="83">
        <v>2</v>
      </c>
      <c r="B1318" s="84">
        <v>0</v>
      </c>
      <c r="C1318" s="84">
        <v>4</v>
      </c>
      <c r="D1318" s="84">
        <v>21</v>
      </c>
      <c r="E1318" s="176" t="s">
        <v>308</v>
      </c>
      <c r="F1318" s="256"/>
      <c r="G1318" s="290" t="s">
        <v>1643</v>
      </c>
      <c r="H1318" s="78"/>
      <c r="I1318" s="126"/>
      <c r="J1318" s="126"/>
      <c r="K1318" s="70"/>
      <c r="L1318" s="70">
        <f>SUM(L1319:L1321)</f>
        <v>0</v>
      </c>
      <c r="M1318" s="70"/>
      <c r="N1318" s="70">
        <f>SUM(N1319:N1321)</f>
        <v>0</v>
      </c>
      <c r="O1318" s="251"/>
      <c r="P1318" s="70"/>
      <c r="Q1318" s="70">
        <f>SUM(Q1319:Q1321)</f>
        <v>0</v>
      </c>
      <c r="R1318" s="70">
        <f>SUM(R1319:R1321)</f>
        <v>0</v>
      </c>
      <c r="S1318" s="265"/>
      <c r="T1318" s="62"/>
      <c r="U1318" s="262"/>
      <c r="V1318" s="263"/>
      <c r="W1318" s="266"/>
      <c r="X1318" s="264"/>
      <c r="Z1318" s="48">
        <v>0</v>
      </c>
    </row>
    <row r="1319" spans="1:26" s="48" customFormat="1" hidden="1" x14ac:dyDescent="0.25">
      <c r="A1319" s="83"/>
      <c r="B1319" s="84"/>
      <c r="C1319" s="84"/>
      <c r="D1319" s="84"/>
      <c r="E1319" s="176"/>
      <c r="F1319" s="256"/>
      <c r="G1319" s="290"/>
      <c r="H1319" s="78"/>
      <c r="I1319" s="126"/>
      <c r="J1319" s="126"/>
      <c r="K1319" s="70"/>
      <c r="L1319" s="70"/>
      <c r="M1319" s="70"/>
      <c r="N1319" s="90"/>
      <c r="O1319" s="251"/>
      <c r="P1319" s="70"/>
      <c r="Q1319" s="90"/>
      <c r="R1319" s="90">
        <f>+N1319+Q1319-L1319</f>
        <v>0</v>
      </c>
      <c r="S1319" s="265"/>
      <c r="T1319" s="62"/>
      <c r="U1319" s="262"/>
      <c r="V1319" s="263"/>
      <c r="W1319" s="73"/>
      <c r="X1319" s="264"/>
    </row>
    <row r="1320" spans="1:26" s="48" customFormat="1" hidden="1" x14ac:dyDescent="0.25">
      <c r="A1320" s="83"/>
      <c r="B1320" s="84"/>
      <c r="C1320" s="84"/>
      <c r="D1320" s="84"/>
      <c r="E1320" s="176"/>
      <c r="F1320" s="256"/>
      <c r="G1320" s="290"/>
      <c r="H1320" s="78"/>
      <c r="I1320" s="126"/>
      <c r="J1320" s="126"/>
      <c r="K1320" s="70"/>
      <c r="L1320" s="70"/>
      <c r="M1320" s="70"/>
      <c r="N1320" s="90"/>
      <c r="O1320" s="251"/>
      <c r="P1320" s="70"/>
      <c r="Q1320" s="90"/>
      <c r="R1320" s="90">
        <f>+N1320+Q1320-L1320</f>
        <v>0</v>
      </c>
      <c r="S1320" s="265"/>
      <c r="T1320" s="62"/>
      <c r="U1320" s="262"/>
      <c r="V1320" s="263"/>
      <c r="W1320" s="73"/>
      <c r="X1320" s="264"/>
    </row>
    <row r="1321" spans="1:26" s="48" customFormat="1" hidden="1" x14ac:dyDescent="0.25">
      <c r="A1321" s="83"/>
      <c r="B1321" s="84"/>
      <c r="C1321" s="84"/>
      <c r="D1321" s="84"/>
      <c r="E1321" s="176"/>
      <c r="F1321" s="256"/>
      <c r="G1321" s="290"/>
      <c r="H1321" s="78"/>
      <c r="I1321" s="126"/>
      <c r="J1321" s="126"/>
      <c r="K1321" s="70"/>
      <c r="L1321" s="70"/>
      <c r="M1321" s="70"/>
      <c r="N1321" s="90"/>
      <c r="O1321" s="251"/>
      <c r="P1321" s="70"/>
      <c r="Q1321" s="90"/>
      <c r="R1321" s="90">
        <f>+N1321+Q1321-L1321</f>
        <v>0</v>
      </c>
      <c r="S1321" s="265"/>
      <c r="T1321" s="62"/>
      <c r="U1321" s="262"/>
      <c r="V1321" s="263"/>
      <c r="W1321" s="73"/>
      <c r="X1321" s="264"/>
    </row>
    <row r="1322" spans="1:26" s="48" customFormat="1" hidden="1" x14ac:dyDescent="0.25">
      <c r="A1322" s="83"/>
      <c r="B1322" s="84"/>
      <c r="C1322" s="84"/>
      <c r="D1322" s="84"/>
      <c r="E1322" s="176"/>
      <c r="F1322" s="256"/>
      <c r="G1322" s="290"/>
      <c r="H1322" s="78"/>
      <c r="I1322" s="126"/>
      <c r="J1322" s="126"/>
      <c r="K1322" s="70"/>
      <c r="L1322" s="70"/>
      <c r="M1322" s="70"/>
      <c r="N1322" s="70"/>
      <c r="O1322" s="251"/>
      <c r="P1322" s="70"/>
      <c r="Q1322" s="70"/>
      <c r="R1322" s="70"/>
      <c r="S1322" s="265"/>
      <c r="T1322" s="62"/>
      <c r="U1322" s="262"/>
      <c r="V1322" s="263"/>
      <c r="W1322" s="62"/>
      <c r="X1322" s="264"/>
    </row>
    <row r="1323" spans="1:26" s="48" customFormat="1" ht="25.5" hidden="1" x14ac:dyDescent="0.25">
      <c r="A1323" s="83">
        <v>2</v>
      </c>
      <c r="B1323" s="84">
        <v>0</v>
      </c>
      <c r="C1323" s="84">
        <v>4</v>
      </c>
      <c r="D1323" s="84">
        <v>21</v>
      </c>
      <c r="E1323" s="67" t="s">
        <v>40</v>
      </c>
      <c r="F1323" s="283"/>
      <c r="G1323" s="290" t="s">
        <v>1644</v>
      </c>
      <c r="H1323" s="78"/>
      <c r="I1323" s="126"/>
      <c r="J1323" s="126"/>
      <c r="K1323" s="70"/>
      <c r="L1323" s="70">
        <f>SUM(L1324:L1325)</f>
        <v>0</v>
      </c>
      <c r="M1323" s="70"/>
      <c r="N1323" s="70">
        <f>SUM(N1324:N1325)</f>
        <v>0</v>
      </c>
      <c r="O1323" s="251"/>
      <c r="P1323" s="70"/>
      <c r="Q1323" s="70">
        <f>SUM(Q1324:Q1325)</f>
        <v>0</v>
      </c>
      <c r="R1323" s="70">
        <f>SUM(R1324:R1325)</f>
        <v>0</v>
      </c>
      <c r="S1323" s="265"/>
      <c r="T1323" s="62"/>
      <c r="U1323" s="262"/>
      <c r="V1323" s="263"/>
      <c r="W1323" s="266"/>
      <c r="X1323" s="264"/>
      <c r="Z1323" s="48">
        <v>0</v>
      </c>
    </row>
    <row r="1324" spans="1:26" s="294" customFormat="1" ht="94.5" hidden="1" customHeight="1" x14ac:dyDescent="0.25">
      <c r="A1324" s="92"/>
      <c r="B1324" s="93"/>
      <c r="C1324" s="93"/>
      <c r="D1324" s="93"/>
      <c r="E1324" s="226"/>
      <c r="F1324" s="75"/>
      <c r="G1324" s="168"/>
      <c r="H1324" s="123" t="s">
        <v>1645</v>
      </c>
      <c r="I1324" s="295" t="s">
        <v>1646</v>
      </c>
      <c r="J1324" s="295"/>
      <c r="K1324" s="230"/>
      <c r="L1324" s="230"/>
      <c r="M1324" s="230"/>
      <c r="N1324" s="90"/>
      <c r="O1324" s="292"/>
      <c r="P1324" s="230"/>
      <c r="Q1324" s="90"/>
      <c r="R1324" s="90">
        <f>+N1324+Q1324-L1324</f>
        <v>0</v>
      </c>
      <c r="S1324" s="265"/>
      <c r="T1324" s="62"/>
      <c r="U1324" s="262"/>
      <c r="V1324" s="263"/>
      <c r="W1324" s="272"/>
      <c r="X1324" s="293"/>
    </row>
    <row r="1325" spans="1:26" hidden="1" x14ac:dyDescent="0.25">
      <c r="A1325" s="92"/>
      <c r="B1325" s="93"/>
      <c r="C1325" s="93"/>
      <c r="D1325" s="93"/>
      <c r="E1325" s="85"/>
      <c r="F1325" s="167"/>
      <c r="G1325" s="168"/>
      <c r="H1325" s="129"/>
      <c r="I1325" s="121"/>
      <c r="J1325" s="121"/>
      <c r="K1325" s="90"/>
      <c r="L1325" s="90"/>
      <c r="M1325" s="90"/>
      <c r="N1325" s="90"/>
      <c r="O1325" s="248"/>
      <c r="P1325" s="90"/>
      <c r="Q1325" s="90"/>
      <c r="R1325" s="90">
        <f>+N1325+Q1325-L1325</f>
        <v>0</v>
      </c>
      <c r="S1325" s="265"/>
      <c r="T1325" s="62"/>
      <c r="U1325" s="262"/>
      <c r="V1325" s="263"/>
      <c r="W1325" s="272"/>
      <c r="X1325" s="267"/>
    </row>
    <row r="1326" spans="1:26" hidden="1" x14ac:dyDescent="0.25">
      <c r="A1326" s="92"/>
      <c r="B1326" s="93"/>
      <c r="C1326" s="93"/>
      <c r="D1326" s="93"/>
      <c r="E1326" s="85"/>
      <c r="F1326" s="167"/>
      <c r="G1326" s="76"/>
      <c r="H1326" s="129"/>
      <c r="I1326" s="121"/>
      <c r="J1326" s="121"/>
      <c r="K1326" s="90"/>
      <c r="L1326" s="90"/>
      <c r="M1326" s="90"/>
      <c r="N1326" s="90"/>
      <c r="O1326" s="248"/>
      <c r="P1326" s="90"/>
      <c r="Q1326" s="90"/>
      <c r="R1326" s="90"/>
      <c r="S1326" s="265"/>
      <c r="T1326" s="62"/>
      <c r="U1326" s="262"/>
      <c r="V1326" s="263"/>
      <c r="W1326" s="272"/>
      <c r="X1326" s="267"/>
    </row>
    <row r="1327" spans="1:26" ht="25.5" hidden="1" x14ac:dyDescent="0.25">
      <c r="A1327" s="83">
        <v>2</v>
      </c>
      <c r="B1327" s="84">
        <v>0</v>
      </c>
      <c r="C1327" s="84">
        <v>4</v>
      </c>
      <c r="D1327" s="84">
        <v>21</v>
      </c>
      <c r="E1327" s="226" t="s">
        <v>42</v>
      </c>
      <c r="F1327" s="75"/>
      <c r="G1327" s="76" t="s">
        <v>1647</v>
      </c>
      <c r="H1327" s="87"/>
      <c r="I1327" s="88"/>
      <c r="J1327" s="88"/>
      <c r="K1327" s="90"/>
      <c r="L1327" s="90">
        <f>SUM(L1328:L1329)</f>
        <v>0</v>
      </c>
      <c r="M1327" s="90"/>
      <c r="N1327" s="90">
        <f>SUM(N1328:N1329)</f>
        <v>0</v>
      </c>
      <c r="O1327" s="248"/>
      <c r="P1327" s="90"/>
      <c r="Q1327" s="90">
        <f>SUM(Q1328:Q1329)</f>
        <v>0</v>
      </c>
      <c r="R1327" s="90">
        <f>SUM(R1328:R1329)</f>
        <v>0</v>
      </c>
      <c r="S1327" s="265"/>
      <c r="T1327" s="62"/>
      <c r="U1327" s="262"/>
      <c r="V1327" s="263"/>
      <c r="W1327" s="272"/>
      <c r="X1327" s="267"/>
      <c r="Z1327" s="63">
        <v>0</v>
      </c>
    </row>
    <row r="1328" spans="1:26" ht="116.25" hidden="1" x14ac:dyDescent="0.25">
      <c r="A1328" s="92"/>
      <c r="B1328" s="93"/>
      <c r="C1328" s="93"/>
      <c r="D1328" s="93"/>
      <c r="E1328" s="226"/>
      <c r="F1328" s="75"/>
      <c r="G1328" s="76"/>
      <c r="H1328" s="87" t="s">
        <v>1648</v>
      </c>
      <c r="I1328" s="295" t="s">
        <v>1649</v>
      </c>
      <c r="J1328" s="295"/>
      <c r="K1328" s="90"/>
      <c r="L1328" s="90"/>
      <c r="M1328" s="90"/>
      <c r="N1328" s="90"/>
      <c r="O1328" s="248"/>
      <c r="P1328" s="90"/>
      <c r="Q1328" s="90"/>
      <c r="R1328" s="90">
        <f>+N1328+Q1328-L1328</f>
        <v>0</v>
      </c>
      <c r="S1328" s="265"/>
      <c r="T1328" s="62"/>
      <c r="U1328" s="262"/>
      <c r="V1328" s="263"/>
      <c r="W1328" s="272"/>
      <c r="X1328" s="267"/>
    </row>
    <row r="1329" spans="1:26" hidden="1" x14ac:dyDescent="0.25">
      <c r="A1329" s="92"/>
      <c r="B1329" s="93"/>
      <c r="C1329" s="93"/>
      <c r="D1329" s="93"/>
      <c r="E1329" s="226"/>
      <c r="F1329" s="75"/>
      <c r="G1329" s="76"/>
      <c r="H1329" s="87"/>
      <c r="I1329" s="88"/>
      <c r="J1329" s="88"/>
      <c r="K1329" s="90"/>
      <c r="L1329" s="90"/>
      <c r="M1329" s="90"/>
      <c r="N1329" s="90"/>
      <c r="O1329" s="248"/>
      <c r="P1329" s="90"/>
      <c r="Q1329" s="90"/>
      <c r="R1329" s="90">
        <f>+N1329+Q1329-L1329</f>
        <v>0</v>
      </c>
      <c r="S1329" s="265"/>
      <c r="T1329" s="62"/>
      <c r="U1329" s="262"/>
      <c r="V1329" s="263"/>
      <c r="W1329" s="272"/>
      <c r="X1329" s="267"/>
    </row>
    <row r="1330" spans="1:26" hidden="1" x14ac:dyDescent="0.25">
      <c r="A1330" s="92"/>
      <c r="B1330" s="93"/>
      <c r="C1330" s="93"/>
      <c r="D1330" s="93"/>
      <c r="E1330" s="226"/>
      <c r="F1330" s="75"/>
      <c r="G1330" s="76"/>
      <c r="H1330" s="87"/>
      <c r="I1330" s="88"/>
      <c r="J1330" s="88"/>
      <c r="K1330" s="90"/>
      <c r="L1330" s="90"/>
      <c r="M1330" s="90"/>
      <c r="N1330" s="90"/>
      <c r="O1330" s="248"/>
      <c r="P1330" s="90"/>
      <c r="Q1330" s="90"/>
      <c r="R1330" s="90"/>
      <c r="S1330" s="265"/>
      <c r="T1330" s="62"/>
      <c r="U1330" s="262"/>
      <c r="V1330" s="263"/>
      <c r="W1330" s="272"/>
      <c r="X1330" s="267"/>
    </row>
    <row r="1331" spans="1:26" ht="63.75" hidden="1" x14ac:dyDescent="0.25">
      <c r="A1331" s="83">
        <v>2</v>
      </c>
      <c r="B1331" s="84">
        <v>0</v>
      </c>
      <c r="C1331" s="84">
        <v>4</v>
      </c>
      <c r="D1331" s="84">
        <v>21</v>
      </c>
      <c r="E1331" s="226" t="s">
        <v>1477</v>
      </c>
      <c r="F1331" s="75"/>
      <c r="G1331" s="76" t="s">
        <v>1650</v>
      </c>
      <c r="H1331" s="87"/>
      <c r="I1331" s="88"/>
      <c r="J1331" s="88"/>
      <c r="K1331" s="90"/>
      <c r="L1331" s="90">
        <f>SUM(L1332:L1333)</f>
        <v>0</v>
      </c>
      <c r="M1331" s="90"/>
      <c r="N1331" s="90">
        <f>SUM(N1332:N1333)</f>
        <v>0</v>
      </c>
      <c r="O1331" s="248"/>
      <c r="P1331" s="90"/>
      <c r="Q1331" s="90">
        <f>SUM(Q1332:Q1333)</f>
        <v>0</v>
      </c>
      <c r="R1331" s="90">
        <f>SUM(R1332:R1333)</f>
        <v>0</v>
      </c>
      <c r="S1331" s="265"/>
      <c r="T1331" s="62"/>
      <c r="U1331" s="262"/>
      <c r="V1331" s="263"/>
      <c r="W1331" s="272"/>
      <c r="X1331" s="267"/>
      <c r="Z1331" s="63">
        <v>0</v>
      </c>
    </row>
    <row r="1332" spans="1:26" ht="116.25" hidden="1" x14ac:dyDescent="0.25">
      <c r="A1332" s="92"/>
      <c r="B1332" s="93"/>
      <c r="C1332" s="93"/>
      <c r="D1332" s="93"/>
      <c r="E1332" s="226"/>
      <c r="F1332" s="75"/>
      <c r="G1332" s="76"/>
      <c r="H1332" s="87" t="s">
        <v>1648</v>
      </c>
      <c r="I1332" s="295" t="s">
        <v>1651</v>
      </c>
      <c r="J1332" s="295"/>
      <c r="K1332" s="90"/>
      <c r="L1332" s="90"/>
      <c r="M1332" s="90"/>
      <c r="N1332" s="90"/>
      <c r="O1332" s="248"/>
      <c r="P1332" s="90"/>
      <c r="Q1332" s="90"/>
      <c r="R1332" s="90">
        <f>+N1332+Q1332-L1332</f>
        <v>0</v>
      </c>
      <c r="S1332" s="265"/>
      <c r="T1332" s="62"/>
      <c r="U1332" s="262"/>
      <c r="V1332" s="263"/>
      <c r="W1332" s="272"/>
      <c r="X1332" s="267"/>
    </row>
    <row r="1333" spans="1:26" hidden="1" x14ac:dyDescent="0.25">
      <c r="A1333" s="92"/>
      <c r="B1333" s="93"/>
      <c r="C1333" s="93"/>
      <c r="D1333" s="93"/>
      <c r="E1333" s="226"/>
      <c r="F1333" s="75"/>
      <c r="G1333" s="76"/>
      <c r="H1333" s="87"/>
      <c r="I1333" s="88"/>
      <c r="J1333" s="88"/>
      <c r="K1333" s="90"/>
      <c r="L1333" s="90"/>
      <c r="M1333" s="90"/>
      <c r="N1333" s="90"/>
      <c r="O1333" s="248"/>
      <c r="P1333" s="90"/>
      <c r="Q1333" s="90"/>
      <c r="R1333" s="90">
        <f>+N1333+Q1333-L1333</f>
        <v>0</v>
      </c>
      <c r="S1333" s="265"/>
      <c r="T1333" s="62"/>
      <c r="U1333" s="262"/>
      <c r="V1333" s="263"/>
      <c r="W1333" s="272"/>
      <c r="X1333" s="267"/>
    </row>
    <row r="1334" spans="1:26" hidden="1" x14ac:dyDescent="0.25">
      <c r="A1334" s="92"/>
      <c r="B1334" s="93"/>
      <c r="C1334" s="93"/>
      <c r="D1334" s="93"/>
      <c r="E1334" s="226"/>
      <c r="F1334" s="75"/>
      <c r="G1334" s="76"/>
      <c r="H1334" s="87"/>
      <c r="I1334" s="88"/>
      <c r="J1334" s="88"/>
      <c r="K1334" s="90"/>
      <c r="L1334" s="90"/>
      <c r="M1334" s="90"/>
      <c r="N1334" s="90"/>
      <c r="O1334" s="248"/>
      <c r="P1334" s="90"/>
      <c r="Q1334" s="90"/>
      <c r="R1334" s="90"/>
      <c r="S1334" s="265"/>
      <c r="T1334" s="62"/>
      <c r="U1334" s="262"/>
      <c r="V1334" s="263"/>
      <c r="W1334" s="272"/>
      <c r="X1334" s="267"/>
    </row>
    <row r="1335" spans="1:26" ht="63.75" hidden="1" x14ac:dyDescent="0.25">
      <c r="A1335" s="92"/>
      <c r="B1335" s="93"/>
      <c r="C1335" s="93"/>
      <c r="D1335" s="93"/>
      <c r="E1335" s="226" t="s">
        <v>1574</v>
      </c>
      <c r="F1335" s="226"/>
      <c r="G1335" s="296" t="s">
        <v>1652</v>
      </c>
      <c r="H1335" s="87"/>
      <c r="I1335" s="88"/>
      <c r="J1335" s="88"/>
      <c r="K1335" s="90"/>
      <c r="L1335" s="90">
        <f>SUM(L1336:L1337)</f>
        <v>0</v>
      </c>
      <c r="M1335" s="90"/>
      <c r="N1335" s="90">
        <f>SUM(N1336:N1337)</f>
        <v>0</v>
      </c>
      <c r="O1335" s="248"/>
      <c r="P1335" s="90"/>
      <c r="Q1335" s="90">
        <f>SUM(Q1336:Q1337)</f>
        <v>0</v>
      </c>
      <c r="R1335" s="90">
        <f>SUM(R1336:R1337)</f>
        <v>0</v>
      </c>
      <c r="S1335" s="265"/>
      <c r="T1335" s="62"/>
      <c r="U1335" s="262"/>
      <c r="V1335" s="263"/>
      <c r="W1335" s="272"/>
      <c r="X1335" s="267"/>
      <c r="Z1335" s="63">
        <v>0</v>
      </c>
    </row>
    <row r="1336" spans="1:26" ht="116.25" hidden="1" x14ac:dyDescent="0.25">
      <c r="A1336" s="92"/>
      <c r="B1336" s="93"/>
      <c r="C1336" s="93"/>
      <c r="D1336" s="93"/>
      <c r="E1336" s="226"/>
      <c r="F1336" s="226"/>
      <c r="G1336" s="296"/>
      <c r="H1336" s="87" t="s">
        <v>1648</v>
      </c>
      <c r="I1336" s="295" t="s">
        <v>1653</v>
      </c>
      <c r="J1336" s="295"/>
      <c r="K1336" s="90"/>
      <c r="L1336" s="90"/>
      <c r="M1336" s="90"/>
      <c r="N1336" s="90"/>
      <c r="O1336" s="248"/>
      <c r="P1336" s="90"/>
      <c r="Q1336" s="90"/>
      <c r="R1336" s="90">
        <f>+N1336+Q1336-L1336</f>
        <v>0</v>
      </c>
      <c r="S1336" s="265"/>
      <c r="T1336" s="62"/>
      <c r="U1336" s="262"/>
      <c r="V1336" s="263"/>
      <c r="W1336" s="62"/>
      <c r="X1336" s="267"/>
    </row>
    <row r="1337" spans="1:26" hidden="1" x14ac:dyDescent="0.25">
      <c r="A1337" s="92"/>
      <c r="B1337" s="93"/>
      <c r="C1337" s="93"/>
      <c r="D1337" s="93"/>
      <c r="E1337" s="226"/>
      <c r="F1337" s="226"/>
      <c r="G1337" s="296"/>
      <c r="H1337" s="87"/>
      <c r="I1337" s="88"/>
      <c r="J1337" s="88"/>
      <c r="K1337" s="90"/>
      <c r="L1337" s="90"/>
      <c r="M1337" s="90"/>
      <c r="N1337" s="90"/>
      <c r="O1337" s="248"/>
      <c r="P1337" s="90"/>
      <c r="Q1337" s="90"/>
      <c r="R1337" s="90">
        <f>+N1337+Q1337-L1337</f>
        <v>0</v>
      </c>
      <c r="S1337" s="265"/>
      <c r="T1337" s="62"/>
      <c r="U1337" s="262"/>
      <c r="V1337" s="263"/>
      <c r="W1337" s="62"/>
      <c r="X1337" s="267"/>
    </row>
    <row r="1338" spans="1:26" hidden="1" x14ac:dyDescent="0.25">
      <c r="A1338" s="92"/>
      <c r="B1338" s="93"/>
      <c r="C1338" s="93"/>
      <c r="D1338" s="93"/>
      <c r="E1338" s="226"/>
      <c r="F1338" s="226"/>
      <c r="G1338" s="296"/>
      <c r="H1338" s="87"/>
      <c r="I1338" s="88"/>
      <c r="J1338" s="88"/>
      <c r="K1338" s="90"/>
      <c r="L1338" s="90"/>
      <c r="M1338" s="90"/>
      <c r="N1338" s="90"/>
      <c r="O1338" s="248"/>
      <c r="P1338" s="90"/>
      <c r="Q1338" s="90"/>
      <c r="R1338" s="90">
        <f>+N1338+Q1338-L1338</f>
        <v>0</v>
      </c>
      <c r="S1338" s="265"/>
      <c r="T1338" s="62"/>
      <c r="U1338" s="262"/>
      <c r="V1338" s="263"/>
      <c r="W1338" s="62"/>
      <c r="X1338" s="267"/>
    </row>
    <row r="1339" spans="1:26" hidden="1" x14ac:dyDescent="0.25">
      <c r="A1339" s="92"/>
      <c r="B1339" s="93"/>
      <c r="C1339" s="93"/>
      <c r="D1339" s="93"/>
      <c r="E1339" s="85"/>
      <c r="F1339" s="85"/>
      <c r="G1339" s="296"/>
      <c r="H1339" s="87"/>
      <c r="I1339" s="88"/>
      <c r="J1339" s="88"/>
      <c r="K1339" s="90"/>
      <c r="L1339" s="90"/>
      <c r="M1339" s="90"/>
      <c r="N1339" s="90"/>
      <c r="O1339" s="248"/>
      <c r="P1339" s="90"/>
      <c r="Q1339" s="90"/>
      <c r="R1339" s="90"/>
      <c r="S1339" s="265"/>
      <c r="T1339" s="62"/>
      <c r="U1339" s="262"/>
      <c r="V1339" s="263"/>
      <c r="W1339" s="62"/>
      <c r="X1339" s="267"/>
    </row>
    <row r="1340" spans="1:26" s="48" customFormat="1" ht="51" hidden="1" x14ac:dyDescent="0.25">
      <c r="A1340" s="65">
        <v>2</v>
      </c>
      <c r="B1340" s="66">
        <v>0</v>
      </c>
      <c r="C1340" s="66">
        <v>4</v>
      </c>
      <c r="D1340" s="66">
        <v>41</v>
      </c>
      <c r="E1340" s="67"/>
      <c r="F1340" s="67"/>
      <c r="G1340" s="296" t="s">
        <v>1654</v>
      </c>
      <c r="H1340" s="78"/>
      <c r="I1340" s="79"/>
      <c r="J1340" s="79"/>
      <c r="K1340" s="70"/>
      <c r="L1340" s="80">
        <f>+L1342+L1344</f>
        <v>0</v>
      </c>
      <c r="M1340" s="80"/>
      <c r="N1340" s="80">
        <f>+N1342+N1344</f>
        <v>0</v>
      </c>
      <c r="O1340" s="251"/>
      <c r="P1340" s="80"/>
      <c r="Q1340" s="80">
        <f>+Q1342+Q1344</f>
        <v>0</v>
      </c>
      <c r="R1340" s="80">
        <f>+R1342+R1344</f>
        <v>0</v>
      </c>
      <c r="S1340" s="265"/>
      <c r="T1340" s="62"/>
      <c r="U1340" s="262"/>
      <c r="V1340" s="263"/>
      <c r="W1340" s="266"/>
      <c r="X1340" s="264"/>
      <c r="Z1340" s="48">
        <v>0</v>
      </c>
    </row>
    <row r="1341" spans="1:26" s="48" customFormat="1" hidden="1" x14ac:dyDescent="0.25">
      <c r="A1341" s="65"/>
      <c r="B1341" s="66"/>
      <c r="C1341" s="66"/>
      <c r="D1341" s="66"/>
      <c r="E1341" s="67"/>
      <c r="F1341" s="67"/>
      <c r="G1341" s="296"/>
      <c r="H1341" s="78"/>
      <c r="I1341" s="79"/>
      <c r="J1341" s="79"/>
      <c r="K1341" s="70"/>
      <c r="L1341" s="80"/>
      <c r="M1341" s="80"/>
      <c r="N1341" s="80"/>
      <c r="O1341" s="251"/>
      <c r="P1341" s="80"/>
      <c r="Q1341" s="80"/>
      <c r="R1341" s="80"/>
      <c r="S1341" s="265"/>
      <c r="T1341" s="62"/>
      <c r="U1341" s="262"/>
      <c r="V1341" s="263"/>
      <c r="W1341" s="73"/>
      <c r="X1341" s="264"/>
    </row>
    <row r="1342" spans="1:26" ht="25.5" hidden="1" x14ac:dyDescent="0.25">
      <c r="A1342" s="83">
        <v>2</v>
      </c>
      <c r="B1342" s="84">
        <v>0</v>
      </c>
      <c r="C1342" s="84">
        <v>4</v>
      </c>
      <c r="D1342" s="84">
        <v>41</v>
      </c>
      <c r="E1342" s="297" t="s">
        <v>40</v>
      </c>
      <c r="F1342" s="297"/>
      <c r="G1342" s="298" t="s">
        <v>1655</v>
      </c>
      <c r="H1342" s="299"/>
      <c r="I1342" s="88"/>
      <c r="J1342" s="88"/>
      <c r="K1342" s="90"/>
      <c r="L1342" s="90">
        <f>SUM(L1343)</f>
        <v>0</v>
      </c>
      <c r="M1342" s="90"/>
      <c r="N1342" s="90">
        <f>SUM(N1343)</f>
        <v>0</v>
      </c>
      <c r="O1342" s="248"/>
      <c r="P1342" s="90"/>
      <c r="Q1342" s="90">
        <f>SUM(Q1343)</f>
        <v>0</v>
      </c>
      <c r="R1342" s="90">
        <f>SUM(R1343)</f>
        <v>0</v>
      </c>
      <c r="S1342" s="265"/>
      <c r="T1342" s="62"/>
      <c r="U1342" s="262"/>
      <c r="V1342" s="263"/>
      <c r="W1342" s="62"/>
      <c r="X1342" s="267"/>
      <c r="Z1342" s="63">
        <v>0</v>
      </c>
    </row>
    <row r="1343" spans="1:26" hidden="1" x14ac:dyDescent="0.25">
      <c r="A1343" s="92"/>
      <c r="B1343" s="93"/>
      <c r="C1343" s="93"/>
      <c r="D1343" s="93"/>
      <c r="E1343" s="300"/>
      <c r="F1343" s="300"/>
      <c r="G1343" s="301"/>
      <c r="H1343" s="299"/>
      <c r="I1343" s="88"/>
      <c r="J1343" s="88"/>
      <c r="K1343" s="90"/>
      <c r="L1343" s="90"/>
      <c r="M1343" s="90"/>
      <c r="N1343" s="90"/>
      <c r="O1343" s="248"/>
      <c r="P1343" s="90"/>
      <c r="Q1343" s="90"/>
      <c r="R1343" s="90">
        <f>+N1343+Q1343-L1343</f>
        <v>0</v>
      </c>
      <c r="S1343" s="265"/>
      <c r="T1343" s="62"/>
      <c r="U1343" s="262"/>
      <c r="V1343" s="263"/>
      <c r="W1343" s="62"/>
      <c r="X1343" s="267"/>
    </row>
    <row r="1344" spans="1:26" ht="38.25" hidden="1" x14ac:dyDescent="0.25">
      <c r="A1344" s="83">
        <v>2</v>
      </c>
      <c r="B1344" s="84">
        <v>0</v>
      </c>
      <c r="C1344" s="84">
        <v>4</v>
      </c>
      <c r="D1344" s="84">
        <v>41</v>
      </c>
      <c r="E1344" s="226" t="s">
        <v>1475</v>
      </c>
      <c r="F1344" s="226"/>
      <c r="G1344" s="296" t="s">
        <v>1656</v>
      </c>
      <c r="H1344" s="87"/>
      <c r="I1344" s="88"/>
      <c r="J1344" s="88"/>
      <c r="K1344" s="90"/>
      <c r="L1344" s="90">
        <f>SUM(L1346:L1348)</f>
        <v>0</v>
      </c>
      <c r="M1344" s="90"/>
      <c r="N1344" s="90">
        <f>SUM(N1346:N1348)</f>
        <v>0</v>
      </c>
      <c r="O1344" s="248"/>
      <c r="P1344" s="90"/>
      <c r="Q1344" s="90">
        <f>SUM(Q1346:Q1348)</f>
        <v>0</v>
      </c>
      <c r="R1344" s="90">
        <f>SUM(R1346:R1348)</f>
        <v>0</v>
      </c>
      <c r="S1344" s="265"/>
      <c r="T1344" s="62"/>
      <c r="U1344" s="262"/>
      <c r="V1344" s="263"/>
      <c r="W1344" s="266"/>
      <c r="X1344" s="267"/>
      <c r="Z1344" s="63">
        <v>0</v>
      </c>
    </row>
    <row r="1345" spans="1:26" hidden="1" x14ac:dyDescent="0.25">
      <c r="A1345" s="92"/>
      <c r="B1345" s="93"/>
      <c r="C1345" s="93"/>
      <c r="D1345" s="93"/>
      <c r="E1345" s="85"/>
      <c r="F1345" s="85"/>
      <c r="G1345" s="86"/>
      <c r="H1345" s="87"/>
      <c r="I1345" s="88"/>
      <c r="J1345" s="88"/>
      <c r="K1345" s="90"/>
      <c r="L1345" s="90"/>
      <c r="M1345" s="90"/>
      <c r="N1345" s="90"/>
      <c r="O1345" s="248"/>
      <c r="P1345" s="90"/>
      <c r="Q1345" s="90"/>
      <c r="R1345" s="90"/>
      <c r="S1345" s="265"/>
      <c r="T1345" s="62"/>
      <c r="U1345" s="262"/>
      <c r="V1345" s="263"/>
      <c r="W1345" s="73"/>
      <c r="X1345" s="267"/>
    </row>
    <row r="1346" spans="1:26" ht="69.75" hidden="1" x14ac:dyDescent="0.25">
      <c r="A1346" s="92"/>
      <c r="B1346" s="93"/>
      <c r="C1346" s="93"/>
      <c r="D1346" s="93"/>
      <c r="E1346" s="85"/>
      <c r="F1346" s="85"/>
      <c r="G1346" s="86"/>
      <c r="H1346" s="87"/>
      <c r="I1346" s="295" t="s">
        <v>1657</v>
      </c>
      <c r="J1346" s="295"/>
      <c r="K1346" s="90"/>
      <c r="L1346" s="90"/>
      <c r="M1346" s="90"/>
      <c r="N1346" s="90"/>
      <c r="O1346" s="248"/>
      <c r="P1346" s="90"/>
      <c r="Q1346" s="90"/>
      <c r="R1346" s="90">
        <f>+N1346+Q1346-L1346</f>
        <v>0</v>
      </c>
      <c r="S1346" s="265"/>
      <c r="T1346" s="62"/>
      <c r="U1346" s="262"/>
      <c r="V1346" s="263"/>
      <c r="W1346" s="73"/>
      <c r="X1346" s="267"/>
    </row>
    <row r="1347" spans="1:26" ht="23.25" hidden="1" x14ac:dyDescent="0.25">
      <c r="A1347" s="92"/>
      <c r="B1347" s="93"/>
      <c r="C1347" s="93"/>
      <c r="D1347" s="93"/>
      <c r="E1347" s="85"/>
      <c r="F1347" s="85"/>
      <c r="G1347" s="86"/>
      <c r="H1347" s="87"/>
      <c r="I1347" s="295"/>
      <c r="J1347" s="295"/>
      <c r="K1347" s="90"/>
      <c r="L1347" s="90"/>
      <c r="M1347" s="90"/>
      <c r="N1347" s="90"/>
      <c r="O1347" s="248"/>
      <c r="P1347" s="90"/>
      <c r="Q1347" s="90"/>
      <c r="R1347" s="90">
        <f>+N1347+Q1347-L1347</f>
        <v>0</v>
      </c>
      <c r="S1347" s="265"/>
      <c r="T1347" s="62"/>
      <c r="U1347" s="262"/>
      <c r="V1347" s="263"/>
      <c r="W1347" s="73"/>
      <c r="X1347" s="267"/>
    </row>
    <row r="1348" spans="1:26" hidden="1" x14ac:dyDescent="0.25">
      <c r="A1348" s="113"/>
      <c r="B1348" s="114"/>
      <c r="C1348" s="114"/>
      <c r="D1348" s="114"/>
      <c r="E1348" s="226"/>
      <c r="F1348" s="226"/>
      <c r="G1348" s="296"/>
      <c r="H1348" s="87"/>
      <c r="I1348" s="88"/>
      <c r="J1348" s="88"/>
      <c r="K1348" s="90"/>
      <c r="L1348" s="90"/>
      <c r="M1348" s="90"/>
      <c r="N1348" s="90"/>
      <c r="O1348" s="248"/>
      <c r="P1348" s="90"/>
      <c r="Q1348" s="90"/>
      <c r="R1348" s="90"/>
      <c r="S1348" s="265"/>
      <c r="T1348" s="62"/>
      <c r="U1348" s="262"/>
      <c r="V1348" s="263"/>
      <c r="W1348" s="62"/>
      <c r="X1348" s="267"/>
    </row>
    <row r="1349" spans="1:26" ht="51" hidden="1" x14ac:dyDescent="0.25">
      <c r="A1349" s="113">
        <v>2</v>
      </c>
      <c r="B1349" s="114">
        <v>0</v>
      </c>
      <c r="C1349" s="114">
        <v>4</v>
      </c>
      <c r="D1349" s="114">
        <v>999</v>
      </c>
      <c r="E1349" s="226"/>
      <c r="F1349" s="226"/>
      <c r="G1349" s="296" t="s">
        <v>1658</v>
      </c>
      <c r="H1349" s="87"/>
      <c r="I1349" s="88"/>
      <c r="J1349" s="88"/>
      <c r="K1349" s="90"/>
      <c r="L1349" s="90">
        <f>+L1350</f>
        <v>0</v>
      </c>
      <c r="M1349" s="90"/>
      <c r="N1349" s="90">
        <f>+N1350</f>
        <v>0</v>
      </c>
      <c r="O1349" s="248"/>
      <c r="P1349" s="90"/>
      <c r="Q1349" s="90">
        <f>+Q1350</f>
        <v>0</v>
      </c>
      <c r="R1349" s="90">
        <f>+R1350</f>
        <v>0</v>
      </c>
      <c r="S1349" s="265"/>
      <c r="T1349" s="62"/>
      <c r="U1349" s="262"/>
      <c r="V1349" s="263"/>
      <c r="W1349" s="266"/>
      <c r="X1349" s="267"/>
      <c r="Z1349" s="63">
        <v>0</v>
      </c>
    </row>
    <row r="1350" spans="1:26" hidden="1" x14ac:dyDescent="0.25">
      <c r="A1350" s="302"/>
      <c r="B1350" s="303"/>
      <c r="C1350" s="303"/>
      <c r="D1350" s="303"/>
      <c r="E1350" s="303"/>
      <c r="F1350" s="303"/>
      <c r="G1350" s="303"/>
      <c r="H1350" s="304"/>
      <c r="I1350" s="303"/>
      <c r="J1350" s="303"/>
      <c r="K1350" s="305"/>
      <c r="L1350" s="305"/>
      <c r="M1350" s="305"/>
      <c r="N1350" s="306"/>
      <c r="O1350" s="305"/>
      <c r="P1350" s="305"/>
      <c r="Q1350" s="306"/>
      <c r="R1350" s="306">
        <f>+N1350+Q1350-L1350</f>
        <v>0</v>
      </c>
      <c r="S1350" s="307"/>
      <c r="T1350" s="308"/>
      <c r="U1350" s="309"/>
      <c r="V1350" s="310"/>
      <c r="W1350" s="311"/>
      <c r="X1350" s="267"/>
    </row>
    <row r="1351" spans="1:26" x14ac:dyDescent="0.25">
      <c r="A1351" s="312"/>
      <c r="B1351" s="3"/>
      <c r="C1351" s="3"/>
      <c r="D1351" s="3"/>
      <c r="E1351" s="3"/>
      <c r="F1351" s="3"/>
      <c r="G1351" s="3"/>
      <c r="H1351" s="345"/>
      <c r="I1351" s="3"/>
      <c r="J1351" s="3"/>
      <c r="K1351" s="63"/>
      <c r="L1351" s="63"/>
      <c r="M1351" s="63"/>
      <c r="N1351" s="313"/>
      <c r="O1351" s="63"/>
      <c r="P1351" s="63"/>
      <c r="Q1351" s="313"/>
      <c r="R1351" s="313"/>
      <c r="S1351" s="314"/>
      <c r="T1351" s="315"/>
      <c r="U1351" s="313"/>
      <c r="V1351" s="316"/>
      <c r="W1351" s="315"/>
      <c r="X1351" s="267"/>
    </row>
    <row r="1352" spans="1:26" x14ac:dyDescent="0.25">
      <c r="A1352" s="312" t="s">
        <v>1743</v>
      </c>
      <c r="B1352" s="3"/>
      <c r="C1352" s="3"/>
      <c r="D1352" s="3"/>
      <c r="E1352" s="3"/>
      <c r="F1352" s="3"/>
      <c r="G1352" s="3"/>
      <c r="H1352" s="345"/>
      <c r="I1352" s="3"/>
      <c r="J1352" s="3"/>
      <c r="K1352" s="63"/>
      <c r="L1352" s="63"/>
      <c r="M1352" s="63"/>
      <c r="N1352" s="313"/>
      <c r="O1352" s="63"/>
      <c r="P1352" s="63"/>
      <c r="Q1352" s="313"/>
      <c r="R1352" s="313"/>
      <c r="S1352" s="314"/>
      <c r="T1352" s="315"/>
      <c r="U1352" s="313"/>
      <c r="V1352" s="316"/>
      <c r="W1352" s="315"/>
      <c r="X1352" s="267"/>
    </row>
    <row r="1353" spans="1:26" ht="9.75" customHeight="1" x14ac:dyDescent="0.25">
      <c r="A1353" s="312"/>
      <c r="B1353" s="3"/>
      <c r="C1353" s="3"/>
      <c r="D1353" s="3"/>
      <c r="E1353" s="3"/>
      <c r="F1353" s="3"/>
      <c r="G1353" s="3"/>
      <c r="H1353" s="345"/>
      <c r="I1353" s="3"/>
      <c r="J1353" s="3"/>
      <c r="K1353" s="63"/>
      <c r="L1353" s="63"/>
      <c r="M1353" s="63"/>
      <c r="N1353" s="313"/>
      <c r="O1353" s="63"/>
      <c r="P1353" s="63"/>
      <c r="Q1353" s="313"/>
      <c r="R1353" s="313"/>
      <c r="S1353" s="314"/>
      <c r="T1353" s="315"/>
      <c r="U1353" s="313"/>
      <c r="V1353" s="316"/>
      <c r="W1353" s="315"/>
      <c r="X1353" s="267"/>
    </row>
    <row r="1354" spans="1:26" ht="9.75" customHeight="1" x14ac:dyDescent="0.25">
      <c r="A1354" s="312"/>
      <c r="B1354" s="3"/>
      <c r="C1354" s="3"/>
      <c r="D1354" s="3"/>
      <c r="E1354" s="3"/>
      <c r="F1354" s="3"/>
      <c r="G1354" s="3"/>
      <c r="H1354" s="380"/>
      <c r="I1354" s="3"/>
      <c r="J1354" s="3"/>
      <c r="K1354" s="63"/>
      <c r="L1354" s="63"/>
      <c r="M1354" s="63"/>
      <c r="N1354" s="313"/>
      <c r="O1354" s="63"/>
      <c r="P1354" s="63"/>
      <c r="Q1354" s="313"/>
      <c r="R1354" s="313"/>
      <c r="S1354" s="314"/>
      <c r="T1354" s="315"/>
      <c r="U1354" s="313"/>
      <c r="V1354" s="316"/>
      <c r="W1354" s="315"/>
      <c r="X1354" s="267"/>
    </row>
    <row r="1355" spans="1:26" ht="29.25" customHeight="1" x14ac:dyDescent="0.25">
      <c r="A1355" s="312"/>
      <c r="B1355" s="3"/>
      <c r="C1355" s="3"/>
      <c r="D1355" s="3"/>
      <c r="E1355" s="3"/>
      <c r="F1355" s="3"/>
      <c r="G1355" s="3"/>
      <c r="H1355" s="380"/>
      <c r="I1355" s="3"/>
      <c r="J1355" s="3"/>
      <c r="K1355" s="63"/>
      <c r="L1355" s="63"/>
      <c r="M1355" s="63"/>
      <c r="N1355" s="313"/>
      <c r="O1355" s="63"/>
      <c r="P1355" s="63"/>
      <c r="Q1355" s="313"/>
      <c r="R1355" s="313"/>
      <c r="S1355" s="314"/>
      <c r="T1355" s="315"/>
      <c r="U1355" s="313"/>
      <c r="V1355" s="316"/>
      <c r="W1355" s="315"/>
      <c r="X1355" s="267"/>
    </row>
    <row r="1356" spans="1:26" s="364" customFormat="1" x14ac:dyDescent="0.25">
      <c r="A1356" s="565"/>
      <c r="B1356" s="566"/>
      <c r="C1356" s="566"/>
      <c r="D1356" s="575" t="s">
        <v>1731</v>
      </c>
      <c r="E1356" s="566"/>
      <c r="F1356" s="566"/>
      <c r="G1356" s="317"/>
      <c r="H1356" s="567"/>
      <c r="I1356" s="568"/>
      <c r="J1356" s="568"/>
      <c r="K1356" s="562"/>
      <c r="L1356" s="568"/>
      <c r="M1356" s="568"/>
      <c r="N1356" s="562" t="s">
        <v>1724</v>
      </c>
      <c r="O1356" s="568"/>
      <c r="P1356" s="568"/>
      <c r="Q1356" s="569"/>
      <c r="R1356" s="568"/>
      <c r="S1356" s="573" t="s">
        <v>1739</v>
      </c>
      <c r="T1356" s="568"/>
      <c r="U1356" s="568"/>
      <c r="V1356" s="568"/>
      <c r="W1356" s="568"/>
      <c r="X1356" s="570"/>
    </row>
    <row r="1357" spans="1:26" s="364" customFormat="1" ht="12.75" customHeight="1" x14ac:dyDescent="0.25">
      <c r="A1357" s="571"/>
      <c r="B1357" s="562"/>
      <c r="C1357" s="562"/>
      <c r="D1357" s="562" t="s">
        <v>1732</v>
      </c>
      <c r="E1357" s="566"/>
      <c r="F1357" s="566"/>
      <c r="G1357" s="566"/>
      <c r="H1357" s="567"/>
      <c r="I1357" s="572"/>
      <c r="J1357" s="572"/>
      <c r="K1357" s="562"/>
      <c r="L1357" s="572"/>
      <c r="M1357" s="572"/>
      <c r="N1357" s="562" t="s">
        <v>1730</v>
      </c>
      <c r="O1357" s="572"/>
      <c r="P1357" s="572"/>
      <c r="Q1357" s="569"/>
      <c r="R1357" s="568"/>
      <c r="S1357" s="573" t="s">
        <v>1736</v>
      </c>
      <c r="T1357" s="574"/>
      <c r="U1357" s="568"/>
      <c r="V1357" s="568"/>
      <c r="W1357" s="568"/>
      <c r="X1357" s="570"/>
    </row>
    <row r="1358" spans="1:26" ht="15.75" thickBot="1" x14ac:dyDescent="0.3">
      <c r="A1358" s="319"/>
      <c r="B1358" s="320"/>
      <c r="C1358" s="320"/>
      <c r="D1358" s="320"/>
      <c r="E1358" s="320"/>
      <c r="F1358" s="320"/>
      <c r="G1358" s="320"/>
      <c r="H1358" s="321"/>
      <c r="I1358" s="322"/>
      <c r="J1358" s="322"/>
      <c r="K1358" s="323"/>
      <c r="L1358" s="323"/>
      <c r="M1358" s="323"/>
      <c r="N1358" s="323"/>
      <c r="O1358" s="323"/>
      <c r="P1358" s="323"/>
      <c r="Q1358" s="324"/>
      <c r="R1358" s="323"/>
      <c r="S1358" s="325"/>
      <c r="T1358" s="326"/>
      <c r="U1358" s="323"/>
      <c r="V1358" s="324"/>
      <c r="W1358" s="327"/>
      <c r="X1358" s="328"/>
    </row>
    <row r="1359" spans="1:26" x14ac:dyDescent="0.25">
      <c r="A1359" s="640"/>
      <c r="B1359" s="632"/>
      <c r="C1359" s="632"/>
      <c r="D1359" s="632"/>
      <c r="E1359" s="632"/>
      <c r="F1359" s="632"/>
      <c r="G1359" s="632"/>
      <c r="H1359" s="632"/>
      <c r="I1359" s="632"/>
      <c r="J1359" s="632"/>
      <c r="K1359" s="632"/>
      <c r="L1359" s="632"/>
      <c r="M1359" s="632"/>
      <c r="N1359" s="632"/>
      <c r="O1359" s="632"/>
      <c r="P1359" s="632"/>
      <c r="R1359" s="329"/>
      <c r="S1359" s="330"/>
      <c r="T1359" s="331"/>
      <c r="U1359" s="329"/>
    </row>
    <row r="1360" spans="1:26" x14ac:dyDescent="0.25">
      <c r="A1360" s="630"/>
      <c r="B1360" s="631"/>
      <c r="C1360" s="631"/>
      <c r="D1360" s="631"/>
      <c r="E1360" s="631"/>
      <c r="F1360" s="631"/>
      <c r="G1360" s="631"/>
      <c r="H1360" s="632"/>
      <c r="I1360" s="632"/>
      <c r="J1360" s="632"/>
      <c r="K1360" s="632"/>
      <c r="L1360" s="633"/>
      <c r="M1360" s="632"/>
      <c r="N1360" s="632"/>
      <c r="O1360" s="632"/>
      <c r="P1360" s="632"/>
      <c r="R1360" s="329"/>
      <c r="S1360" s="330"/>
      <c r="T1360" s="331"/>
      <c r="U1360" s="329"/>
    </row>
    <row r="1361" spans="14:23" x14ac:dyDescent="0.25">
      <c r="P1361" s="577"/>
      <c r="R1361" s="329"/>
      <c r="S1361" s="330"/>
      <c r="T1361" s="331"/>
      <c r="U1361" s="329"/>
    </row>
    <row r="1362" spans="14:23" x14ac:dyDescent="0.25">
      <c r="O1362" s="356"/>
      <c r="R1362" s="335"/>
      <c r="S1362" s="330"/>
      <c r="T1362" s="331"/>
      <c r="U1362" s="329"/>
    </row>
    <row r="1363" spans="14:23" x14ac:dyDescent="0.25">
      <c r="N1363" s="356"/>
      <c r="Q1363" s="355"/>
      <c r="R1363" s="335"/>
      <c r="S1363" s="330"/>
      <c r="T1363" s="331"/>
      <c r="U1363" s="329"/>
    </row>
    <row r="1364" spans="14:23" x14ac:dyDescent="0.25">
      <c r="R1364" s="336"/>
      <c r="S1364" s="330"/>
      <c r="T1364" s="331"/>
      <c r="U1364" s="329"/>
      <c r="W1364" s="337"/>
    </row>
    <row r="1365" spans="14:23" x14ac:dyDescent="0.25">
      <c r="R1365" s="329"/>
      <c r="S1365" s="330"/>
      <c r="T1365" s="331"/>
      <c r="U1365" s="329"/>
    </row>
    <row r="1366" spans="14:23" x14ac:dyDescent="0.25">
      <c r="R1366" s="329"/>
      <c r="S1366" s="330"/>
      <c r="T1366" s="331"/>
      <c r="U1366" s="329"/>
    </row>
    <row r="1367" spans="14:23" x14ac:dyDescent="0.25">
      <c r="R1367" s="329"/>
      <c r="S1367" s="330"/>
      <c r="T1367" s="331"/>
      <c r="U1367" s="329"/>
    </row>
    <row r="1368" spans="14:23" x14ac:dyDescent="0.25">
      <c r="R1368" s="329"/>
      <c r="S1368" s="330"/>
      <c r="T1368" s="331"/>
      <c r="U1368" s="329"/>
    </row>
    <row r="1369" spans="14:23" x14ac:dyDescent="0.25">
      <c r="R1369" s="338"/>
      <c r="S1369" s="339"/>
      <c r="T1369" s="340"/>
      <c r="U1369" s="338"/>
    </row>
    <row r="1370" spans="14:23" x14ac:dyDescent="0.25">
      <c r="R1370" s="338"/>
      <c r="S1370" s="339"/>
      <c r="T1370" s="340"/>
      <c r="U1370" s="338"/>
    </row>
    <row r="1371" spans="14:23" x14ac:dyDescent="0.25">
      <c r="R1371" s="329"/>
      <c r="S1371" s="330"/>
      <c r="T1371" s="331"/>
      <c r="U1371" s="329"/>
    </row>
    <row r="1372" spans="14:23" x14ac:dyDescent="0.25">
      <c r="R1372" s="329"/>
      <c r="S1372" s="330"/>
      <c r="T1372" s="331"/>
      <c r="U1372" s="329"/>
    </row>
    <row r="1373" spans="14:23" x14ac:dyDescent="0.25">
      <c r="R1373" s="329"/>
      <c r="S1373" s="330"/>
      <c r="T1373" s="331"/>
      <c r="U1373" s="329"/>
    </row>
    <row r="1374" spans="14:23" x14ac:dyDescent="0.25">
      <c r="R1374" s="329"/>
      <c r="S1374" s="330"/>
      <c r="T1374" s="331"/>
      <c r="U1374" s="329"/>
    </row>
    <row r="1375" spans="14:23" x14ac:dyDescent="0.25">
      <c r="R1375" s="329"/>
      <c r="S1375" s="330"/>
      <c r="T1375" s="331"/>
      <c r="U1375" s="329"/>
    </row>
    <row r="1376" spans="14:23" x14ac:dyDescent="0.25">
      <c r="R1376" s="329"/>
      <c r="S1376" s="330"/>
      <c r="T1376" s="331"/>
      <c r="U1376" s="329"/>
    </row>
    <row r="1377" spans="18:21" x14ac:dyDescent="0.25">
      <c r="R1377" s="329"/>
      <c r="S1377" s="330"/>
      <c r="T1377" s="331"/>
      <c r="U1377" s="329"/>
    </row>
    <row r="1378" spans="18:21" x14ac:dyDescent="0.25">
      <c r="R1378" s="329"/>
      <c r="S1378" s="330"/>
      <c r="T1378" s="331"/>
      <c r="U1378" s="329"/>
    </row>
    <row r="1379" spans="18:21" x14ac:dyDescent="0.25">
      <c r="R1379" s="329"/>
      <c r="S1379" s="330"/>
      <c r="T1379" s="331"/>
      <c r="U1379" s="329"/>
    </row>
    <row r="1380" spans="18:21" x14ac:dyDescent="0.25">
      <c r="R1380" s="329"/>
      <c r="S1380" s="330"/>
      <c r="T1380" s="331"/>
      <c r="U1380" s="329"/>
    </row>
    <row r="1381" spans="18:21" x14ac:dyDescent="0.25">
      <c r="R1381" s="329"/>
      <c r="S1381" s="330"/>
      <c r="T1381" s="331"/>
      <c r="U1381" s="329"/>
    </row>
    <row r="1382" spans="18:21" x14ac:dyDescent="0.25">
      <c r="R1382" s="329"/>
      <c r="S1382" s="330"/>
      <c r="T1382" s="331"/>
      <c r="U1382" s="329"/>
    </row>
    <row r="1383" spans="18:21" x14ac:dyDescent="0.25">
      <c r="R1383" s="329"/>
      <c r="S1383" s="330"/>
      <c r="T1383" s="331"/>
      <c r="U1383" s="329"/>
    </row>
    <row r="1384" spans="18:21" x14ac:dyDescent="0.25">
      <c r="R1384" s="329"/>
      <c r="S1384" s="330"/>
      <c r="T1384" s="331"/>
      <c r="U1384" s="329"/>
    </row>
    <row r="1385" spans="18:21" x14ac:dyDescent="0.25">
      <c r="R1385" s="329"/>
      <c r="S1385" s="330"/>
      <c r="T1385" s="331"/>
      <c r="U1385" s="329"/>
    </row>
    <row r="1386" spans="18:21" x14ac:dyDescent="0.25">
      <c r="R1386" s="329"/>
      <c r="S1386" s="330"/>
      <c r="T1386" s="331"/>
      <c r="U1386" s="329"/>
    </row>
    <row r="1387" spans="18:21" x14ac:dyDescent="0.25">
      <c r="R1387" s="329"/>
      <c r="S1387" s="330"/>
      <c r="T1387" s="331"/>
      <c r="U1387" s="329"/>
    </row>
    <row r="1388" spans="18:21" x14ac:dyDescent="0.25">
      <c r="R1388" s="329"/>
      <c r="S1388" s="330"/>
      <c r="T1388" s="331"/>
      <c r="U1388" s="329"/>
    </row>
    <row r="1389" spans="18:21" x14ac:dyDescent="0.25">
      <c r="R1389" s="329"/>
      <c r="S1389" s="330"/>
      <c r="T1389" s="331"/>
      <c r="U1389" s="329"/>
    </row>
    <row r="1390" spans="18:21" x14ac:dyDescent="0.25">
      <c r="R1390" s="338"/>
      <c r="S1390" s="339"/>
      <c r="T1390" s="340"/>
      <c r="U1390" s="338"/>
    </row>
    <row r="1391" spans="18:21" x14ac:dyDescent="0.25">
      <c r="R1391" s="338"/>
      <c r="S1391" s="339"/>
      <c r="T1391" s="340"/>
      <c r="U1391" s="338"/>
    </row>
    <row r="1392" spans="18:21" x14ac:dyDescent="0.25">
      <c r="R1392" s="329"/>
      <c r="S1392" s="330"/>
      <c r="T1392" s="331"/>
      <c r="U1392" s="329"/>
    </row>
    <row r="1393" spans="18:21" x14ac:dyDescent="0.25">
      <c r="R1393" s="329"/>
      <c r="S1393" s="330"/>
      <c r="T1393" s="331"/>
      <c r="U1393" s="329"/>
    </row>
    <row r="1394" spans="18:21" x14ac:dyDescent="0.25">
      <c r="R1394" s="329"/>
      <c r="S1394" s="330"/>
      <c r="T1394" s="331"/>
      <c r="U1394" s="329"/>
    </row>
    <row r="1395" spans="18:21" x14ac:dyDescent="0.25">
      <c r="R1395" s="329"/>
      <c r="S1395" s="330"/>
      <c r="T1395" s="331"/>
      <c r="U1395" s="329"/>
    </row>
    <row r="1396" spans="18:21" x14ac:dyDescent="0.25">
      <c r="R1396" s="329"/>
      <c r="S1396" s="330"/>
      <c r="T1396" s="331"/>
      <c r="U1396" s="329"/>
    </row>
    <row r="1397" spans="18:21" x14ac:dyDescent="0.25">
      <c r="R1397" s="329"/>
      <c r="S1397" s="330"/>
      <c r="T1397" s="331"/>
      <c r="U1397" s="329"/>
    </row>
    <row r="1398" spans="18:21" x14ac:dyDescent="0.25">
      <c r="R1398" s="329"/>
      <c r="S1398" s="330"/>
      <c r="T1398" s="331"/>
      <c r="U1398" s="329"/>
    </row>
    <row r="1399" spans="18:21" x14ac:dyDescent="0.25">
      <c r="R1399" s="329"/>
      <c r="S1399" s="330"/>
      <c r="T1399" s="331"/>
      <c r="U1399" s="329"/>
    </row>
    <row r="1400" spans="18:21" x14ac:dyDescent="0.25">
      <c r="R1400" s="329"/>
      <c r="S1400" s="330"/>
      <c r="T1400" s="331"/>
      <c r="U1400" s="329"/>
    </row>
    <row r="1401" spans="18:21" x14ac:dyDescent="0.25">
      <c r="R1401" s="329"/>
      <c r="S1401" s="330"/>
      <c r="T1401" s="331"/>
      <c r="U1401" s="329"/>
    </row>
    <row r="1402" spans="18:21" x14ac:dyDescent="0.25">
      <c r="R1402" s="329"/>
      <c r="S1402" s="330"/>
      <c r="T1402" s="331"/>
      <c r="U1402" s="329"/>
    </row>
    <row r="1403" spans="18:21" x14ac:dyDescent="0.25">
      <c r="R1403" s="329"/>
      <c r="S1403" s="330"/>
      <c r="T1403" s="331"/>
      <c r="U1403" s="329"/>
    </row>
    <row r="1404" spans="18:21" x14ac:dyDescent="0.25">
      <c r="R1404" s="329"/>
      <c r="S1404" s="330"/>
      <c r="T1404" s="331"/>
      <c r="U1404" s="329"/>
    </row>
    <row r="1405" spans="18:21" x14ac:dyDescent="0.25">
      <c r="R1405" s="329"/>
      <c r="S1405" s="330"/>
      <c r="T1405" s="331"/>
      <c r="U1405" s="329"/>
    </row>
    <row r="1406" spans="18:21" x14ac:dyDescent="0.25">
      <c r="R1406" s="329"/>
      <c r="S1406" s="330"/>
      <c r="T1406" s="331"/>
      <c r="U1406" s="329"/>
    </row>
    <row r="1407" spans="18:21" x14ac:dyDescent="0.25">
      <c r="R1407" s="329"/>
      <c r="S1407" s="330"/>
      <c r="T1407" s="331"/>
      <c r="U1407" s="329"/>
    </row>
    <row r="1408" spans="18:21" x14ac:dyDescent="0.25">
      <c r="R1408" s="329"/>
      <c r="S1408" s="330"/>
      <c r="T1408" s="331"/>
      <c r="U1408" s="329"/>
    </row>
    <row r="1409" spans="18:21" x14ac:dyDescent="0.25">
      <c r="R1409" s="329"/>
      <c r="S1409" s="330"/>
      <c r="T1409" s="331"/>
      <c r="U1409" s="329"/>
    </row>
    <row r="1410" spans="18:21" x14ac:dyDescent="0.25">
      <c r="R1410" s="329"/>
      <c r="S1410" s="330"/>
      <c r="T1410" s="331"/>
      <c r="U1410" s="329"/>
    </row>
    <row r="1411" spans="18:21" x14ac:dyDescent="0.25">
      <c r="R1411" s="338"/>
      <c r="S1411" s="339"/>
      <c r="T1411" s="340"/>
      <c r="U1411" s="338"/>
    </row>
    <row r="1412" spans="18:21" x14ac:dyDescent="0.25">
      <c r="R1412" s="338"/>
      <c r="S1412" s="339"/>
      <c r="T1412" s="340"/>
      <c r="U1412" s="338"/>
    </row>
    <row r="1413" spans="18:21" x14ac:dyDescent="0.25">
      <c r="R1413" s="329"/>
      <c r="S1413" s="330"/>
      <c r="T1413" s="331"/>
      <c r="U1413" s="329"/>
    </row>
    <row r="1414" spans="18:21" x14ac:dyDescent="0.25">
      <c r="R1414" s="329"/>
      <c r="S1414" s="330"/>
      <c r="T1414" s="331"/>
      <c r="U1414" s="329"/>
    </row>
    <row r="1415" spans="18:21" x14ac:dyDescent="0.25">
      <c r="R1415" s="329"/>
      <c r="S1415" s="330"/>
      <c r="T1415" s="331"/>
      <c r="U1415" s="329"/>
    </row>
    <row r="1416" spans="18:21" x14ac:dyDescent="0.25">
      <c r="R1416" s="329"/>
      <c r="S1416" s="330"/>
      <c r="T1416" s="331"/>
      <c r="U1416" s="329"/>
    </row>
    <row r="1417" spans="18:21" x14ac:dyDescent="0.25">
      <c r="R1417" s="329"/>
      <c r="S1417" s="330"/>
      <c r="T1417" s="331"/>
      <c r="U1417" s="329"/>
    </row>
    <row r="1418" spans="18:21" x14ac:dyDescent="0.25">
      <c r="R1418" s="329"/>
      <c r="S1418" s="330"/>
      <c r="T1418" s="331"/>
      <c r="U1418" s="329"/>
    </row>
    <row r="1419" spans="18:21" x14ac:dyDescent="0.25">
      <c r="R1419" s="329"/>
      <c r="S1419" s="330"/>
      <c r="T1419" s="331"/>
      <c r="U1419" s="329"/>
    </row>
    <row r="1420" spans="18:21" x14ac:dyDescent="0.25">
      <c r="R1420" s="329"/>
      <c r="S1420" s="330"/>
      <c r="T1420" s="331"/>
      <c r="U1420" s="329"/>
    </row>
    <row r="1421" spans="18:21" x14ac:dyDescent="0.25">
      <c r="R1421" s="329"/>
      <c r="S1421" s="330"/>
      <c r="T1421" s="331"/>
      <c r="U1421" s="329"/>
    </row>
    <row r="1422" spans="18:21" x14ac:dyDescent="0.25">
      <c r="R1422" s="329"/>
      <c r="S1422" s="330"/>
      <c r="T1422" s="331"/>
      <c r="U1422" s="329"/>
    </row>
    <row r="1423" spans="18:21" x14ac:dyDescent="0.25">
      <c r="R1423" s="329"/>
      <c r="S1423" s="330"/>
      <c r="T1423" s="331"/>
      <c r="U1423" s="329"/>
    </row>
    <row r="1424" spans="18:21" x14ac:dyDescent="0.25">
      <c r="R1424" s="329"/>
      <c r="S1424" s="330"/>
      <c r="T1424" s="331"/>
      <c r="U1424" s="329"/>
    </row>
    <row r="1425" spans="18:21" x14ac:dyDescent="0.25">
      <c r="R1425" s="329"/>
      <c r="S1425" s="330"/>
      <c r="T1425" s="331"/>
      <c r="U1425" s="329"/>
    </row>
    <row r="1426" spans="18:21" x14ac:dyDescent="0.25">
      <c r="R1426" s="329"/>
      <c r="S1426" s="330"/>
      <c r="T1426" s="331"/>
      <c r="U1426" s="329"/>
    </row>
    <row r="1427" spans="18:21" x14ac:dyDescent="0.25">
      <c r="R1427" s="329"/>
      <c r="S1427" s="330"/>
      <c r="T1427" s="331"/>
      <c r="U1427" s="329"/>
    </row>
    <row r="1428" spans="18:21" x14ac:dyDescent="0.25">
      <c r="R1428" s="329"/>
      <c r="S1428" s="330"/>
      <c r="T1428" s="331"/>
      <c r="U1428" s="329"/>
    </row>
    <row r="1429" spans="18:21" x14ac:dyDescent="0.25">
      <c r="R1429" s="329"/>
      <c r="S1429" s="330"/>
      <c r="T1429" s="331"/>
      <c r="U1429" s="329"/>
    </row>
    <row r="1430" spans="18:21" x14ac:dyDescent="0.25">
      <c r="R1430" s="329"/>
      <c r="S1430" s="330"/>
      <c r="T1430" s="331"/>
      <c r="U1430" s="329"/>
    </row>
    <row r="1431" spans="18:21" x14ac:dyDescent="0.25">
      <c r="R1431" s="329"/>
      <c r="S1431" s="330"/>
      <c r="T1431" s="331"/>
      <c r="U1431" s="329"/>
    </row>
    <row r="1432" spans="18:21" x14ac:dyDescent="0.25">
      <c r="R1432" s="338"/>
      <c r="S1432" s="339"/>
      <c r="T1432" s="340"/>
      <c r="U1432" s="338"/>
    </row>
    <row r="1433" spans="18:21" x14ac:dyDescent="0.25">
      <c r="R1433" s="338"/>
      <c r="S1433" s="339"/>
      <c r="T1433" s="340"/>
      <c r="U1433" s="338"/>
    </row>
    <row r="1434" spans="18:21" x14ac:dyDescent="0.25">
      <c r="R1434" s="329"/>
      <c r="S1434" s="330"/>
      <c r="T1434" s="331"/>
      <c r="U1434" s="329"/>
    </row>
    <row r="1435" spans="18:21" x14ac:dyDescent="0.25">
      <c r="R1435" s="329"/>
      <c r="S1435" s="330"/>
      <c r="T1435" s="331"/>
      <c r="U1435" s="329"/>
    </row>
    <row r="1436" spans="18:21" x14ac:dyDescent="0.25">
      <c r="R1436" s="329"/>
      <c r="S1436" s="330"/>
      <c r="T1436" s="331"/>
      <c r="U1436" s="329"/>
    </row>
    <row r="1437" spans="18:21" x14ac:dyDescent="0.25">
      <c r="R1437" s="329"/>
      <c r="S1437" s="330"/>
      <c r="T1437" s="331"/>
      <c r="U1437" s="329"/>
    </row>
    <row r="1438" spans="18:21" x14ac:dyDescent="0.25">
      <c r="R1438" s="329"/>
      <c r="S1438" s="330"/>
      <c r="T1438" s="331"/>
      <c r="U1438" s="329"/>
    </row>
    <row r="1439" spans="18:21" x14ac:dyDescent="0.25">
      <c r="R1439" s="329"/>
      <c r="S1439" s="330"/>
      <c r="T1439" s="331"/>
      <c r="U1439" s="329"/>
    </row>
    <row r="1440" spans="18:21" x14ac:dyDescent="0.25">
      <c r="R1440" s="329"/>
      <c r="S1440" s="330"/>
      <c r="T1440" s="331"/>
      <c r="U1440" s="329"/>
    </row>
    <row r="1441" spans="18:21" x14ac:dyDescent="0.25">
      <c r="R1441" s="329"/>
      <c r="S1441" s="330"/>
      <c r="T1441" s="331"/>
      <c r="U1441" s="329"/>
    </row>
    <row r="1442" spans="18:21" x14ac:dyDescent="0.25">
      <c r="R1442" s="329"/>
      <c r="S1442" s="330"/>
      <c r="T1442" s="331"/>
      <c r="U1442" s="329"/>
    </row>
    <row r="1443" spans="18:21" x14ac:dyDescent="0.25">
      <c r="R1443" s="329"/>
      <c r="S1443" s="330"/>
      <c r="T1443" s="331"/>
      <c r="U1443" s="329"/>
    </row>
    <row r="1444" spans="18:21" x14ac:dyDescent="0.25">
      <c r="R1444" s="329"/>
      <c r="S1444" s="330"/>
      <c r="T1444" s="331"/>
      <c r="U1444" s="329"/>
    </row>
    <row r="1445" spans="18:21" x14ac:dyDescent="0.25">
      <c r="R1445" s="329"/>
      <c r="S1445" s="330"/>
      <c r="T1445" s="331"/>
      <c r="U1445" s="329"/>
    </row>
    <row r="1446" spans="18:21" x14ac:dyDescent="0.25">
      <c r="R1446" s="329"/>
      <c r="S1446" s="330"/>
      <c r="T1446" s="331"/>
      <c r="U1446" s="329"/>
    </row>
    <row r="1447" spans="18:21" x14ac:dyDescent="0.25">
      <c r="R1447" s="329"/>
      <c r="S1447" s="330"/>
      <c r="T1447" s="331"/>
      <c r="U1447" s="329"/>
    </row>
    <row r="1448" spans="18:21" x14ac:dyDescent="0.25">
      <c r="R1448" s="329"/>
      <c r="S1448" s="330"/>
      <c r="T1448" s="331"/>
      <c r="U1448" s="329"/>
    </row>
    <row r="1449" spans="18:21" x14ac:dyDescent="0.25">
      <c r="R1449" s="329"/>
      <c r="S1449" s="330"/>
      <c r="T1449" s="331"/>
      <c r="U1449" s="329"/>
    </row>
    <row r="1450" spans="18:21" x14ac:dyDescent="0.25">
      <c r="R1450" s="329"/>
      <c r="S1450" s="330"/>
      <c r="T1450" s="331"/>
      <c r="U1450" s="329"/>
    </row>
    <row r="1451" spans="18:21" x14ac:dyDescent="0.25">
      <c r="R1451" s="329"/>
      <c r="S1451" s="330"/>
      <c r="T1451" s="331"/>
      <c r="U1451" s="329"/>
    </row>
    <row r="1452" spans="18:21" x14ac:dyDescent="0.25">
      <c r="R1452" s="329"/>
      <c r="S1452" s="330"/>
      <c r="T1452" s="331"/>
      <c r="U1452" s="329"/>
    </row>
    <row r="1453" spans="18:21" x14ac:dyDescent="0.25">
      <c r="R1453" s="338"/>
      <c r="S1453" s="339"/>
      <c r="T1453" s="340"/>
      <c r="U1453" s="338"/>
    </row>
    <row r="1454" spans="18:21" x14ac:dyDescent="0.25">
      <c r="R1454" s="338"/>
      <c r="S1454" s="339"/>
      <c r="T1454" s="340"/>
      <c r="U1454" s="338"/>
    </row>
    <row r="1455" spans="18:21" x14ac:dyDescent="0.25">
      <c r="R1455" s="329"/>
      <c r="S1455" s="330"/>
      <c r="T1455" s="331"/>
      <c r="U1455" s="329"/>
    </row>
    <row r="1456" spans="18:21" x14ac:dyDescent="0.25">
      <c r="R1456" s="329"/>
      <c r="S1456" s="330"/>
      <c r="T1456" s="331"/>
      <c r="U1456" s="329"/>
    </row>
    <row r="1457" spans="18:21" x14ac:dyDescent="0.25">
      <c r="R1457" s="329"/>
      <c r="S1457" s="330"/>
      <c r="T1457" s="331"/>
      <c r="U1457" s="329"/>
    </row>
    <row r="1458" spans="18:21" x14ac:dyDescent="0.25">
      <c r="R1458" s="329"/>
      <c r="S1458" s="330"/>
      <c r="T1458" s="331"/>
      <c r="U1458" s="329"/>
    </row>
    <row r="1459" spans="18:21" x14ac:dyDescent="0.25">
      <c r="R1459" s="329"/>
      <c r="S1459" s="330"/>
      <c r="T1459" s="331"/>
      <c r="U1459" s="329"/>
    </row>
    <row r="1460" spans="18:21" x14ac:dyDescent="0.25">
      <c r="R1460" s="329"/>
      <c r="S1460" s="330"/>
      <c r="T1460" s="331"/>
      <c r="U1460" s="329"/>
    </row>
    <row r="1461" spans="18:21" x14ac:dyDescent="0.25">
      <c r="R1461" s="329"/>
      <c r="S1461" s="330"/>
      <c r="T1461" s="331"/>
      <c r="U1461" s="329"/>
    </row>
    <row r="1462" spans="18:21" x14ac:dyDescent="0.25">
      <c r="R1462" s="329"/>
      <c r="S1462" s="330"/>
      <c r="T1462" s="331"/>
      <c r="U1462" s="329"/>
    </row>
    <row r="1463" spans="18:21" x14ac:dyDescent="0.25">
      <c r="R1463" s="329"/>
      <c r="S1463" s="330"/>
      <c r="T1463" s="331"/>
      <c r="U1463" s="329"/>
    </row>
    <row r="1464" spans="18:21" x14ac:dyDescent="0.25">
      <c r="R1464" s="329"/>
      <c r="S1464" s="330"/>
      <c r="T1464" s="331"/>
      <c r="U1464" s="329"/>
    </row>
    <row r="1465" spans="18:21" x14ac:dyDescent="0.25">
      <c r="R1465" s="329"/>
      <c r="S1465" s="330"/>
      <c r="T1465" s="331"/>
      <c r="U1465" s="329"/>
    </row>
    <row r="1466" spans="18:21" x14ac:dyDescent="0.25">
      <c r="R1466" s="329"/>
      <c r="S1466" s="330"/>
      <c r="T1466" s="331"/>
      <c r="U1466" s="329"/>
    </row>
    <row r="1467" spans="18:21" x14ac:dyDescent="0.25">
      <c r="R1467" s="329"/>
      <c r="S1467" s="330"/>
      <c r="T1467" s="331"/>
      <c r="U1467" s="329"/>
    </row>
    <row r="1468" spans="18:21" x14ac:dyDescent="0.25">
      <c r="R1468" s="329"/>
      <c r="S1468" s="330"/>
      <c r="T1468" s="331"/>
      <c r="U1468" s="329"/>
    </row>
    <row r="1469" spans="18:21" x14ac:dyDescent="0.25">
      <c r="R1469" s="329"/>
      <c r="S1469" s="330"/>
      <c r="T1469" s="331"/>
      <c r="U1469" s="329"/>
    </row>
    <row r="1470" spans="18:21" x14ac:dyDescent="0.25">
      <c r="R1470" s="329"/>
      <c r="S1470" s="330"/>
      <c r="T1470" s="331"/>
      <c r="U1470" s="329"/>
    </row>
    <row r="1471" spans="18:21" x14ac:dyDescent="0.25">
      <c r="R1471" s="329"/>
      <c r="S1471" s="330"/>
      <c r="T1471" s="331"/>
      <c r="U1471" s="329"/>
    </row>
    <row r="1472" spans="18:21" x14ac:dyDescent="0.25">
      <c r="R1472" s="329"/>
      <c r="S1472" s="330"/>
      <c r="T1472" s="331"/>
      <c r="U1472" s="329"/>
    </row>
    <row r="1473" spans="18:21" x14ac:dyDescent="0.25">
      <c r="R1473" s="329"/>
      <c r="S1473" s="330"/>
      <c r="T1473" s="331"/>
      <c r="U1473" s="329"/>
    </row>
    <row r="1474" spans="18:21" x14ac:dyDescent="0.25">
      <c r="R1474" s="338"/>
      <c r="S1474" s="339"/>
      <c r="T1474" s="340"/>
      <c r="U1474" s="338"/>
    </row>
    <row r="1475" spans="18:21" x14ac:dyDescent="0.25">
      <c r="R1475" s="338"/>
      <c r="S1475" s="339"/>
      <c r="T1475" s="340"/>
      <c r="U1475" s="338"/>
    </row>
    <row r="1476" spans="18:21" x14ac:dyDescent="0.25">
      <c r="R1476" s="329"/>
      <c r="S1476" s="330"/>
      <c r="T1476" s="331"/>
      <c r="U1476" s="329"/>
    </row>
    <row r="1477" spans="18:21" x14ac:dyDescent="0.25">
      <c r="R1477" s="329"/>
      <c r="S1477" s="330"/>
      <c r="T1477" s="331"/>
      <c r="U1477" s="329"/>
    </row>
    <row r="1478" spans="18:21" x14ac:dyDescent="0.25">
      <c r="R1478" s="329"/>
      <c r="S1478" s="330"/>
      <c r="T1478" s="331"/>
      <c r="U1478" s="329"/>
    </row>
    <row r="1479" spans="18:21" x14ac:dyDescent="0.25">
      <c r="R1479" s="329"/>
      <c r="S1479" s="330"/>
      <c r="T1479" s="331"/>
      <c r="U1479" s="329"/>
    </row>
    <row r="1480" spans="18:21" x14ac:dyDescent="0.25">
      <c r="R1480" s="329"/>
      <c r="S1480" s="330"/>
      <c r="T1480" s="331"/>
      <c r="U1480" s="329"/>
    </row>
    <row r="1481" spans="18:21" x14ac:dyDescent="0.25">
      <c r="R1481" s="329"/>
      <c r="S1481" s="330"/>
      <c r="T1481" s="331"/>
      <c r="U1481" s="329"/>
    </row>
    <row r="1482" spans="18:21" x14ac:dyDescent="0.25">
      <c r="R1482" s="329"/>
      <c r="S1482" s="330"/>
      <c r="T1482" s="331"/>
      <c r="U1482" s="329"/>
    </row>
    <row r="1483" spans="18:21" x14ac:dyDescent="0.25">
      <c r="R1483" s="329"/>
      <c r="S1483" s="330"/>
      <c r="T1483" s="331"/>
      <c r="U1483" s="329"/>
    </row>
    <row r="1484" spans="18:21" x14ac:dyDescent="0.25">
      <c r="R1484" s="329"/>
      <c r="S1484" s="330"/>
      <c r="T1484" s="331"/>
      <c r="U1484" s="329"/>
    </row>
    <row r="1485" spans="18:21" x14ac:dyDescent="0.25">
      <c r="R1485" s="329"/>
      <c r="S1485" s="330"/>
      <c r="T1485" s="331"/>
      <c r="U1485" s="329"/>
    </row>
    <row r="1486" spans="18:21" x14ac:dyDescent="0.25">
      <c r="R1486" s="329"/>
      <c r="S1486" s="330"/>
      <c r="T1486" s="331"/>
      <c r="U1486" s="329"/>
    </row>
    <row r="1487" spans="18:21" x14ac:dyDescent="0.25">
      <c r="R1487" s="329"/>
      <c r="S1487" s="330"/>
      <c r="T1487" s="331"/>
      <c r="U1487" s="329"/>
    </row>
    <row r="1488" spans="18:21" x14ac:dyDescent="0.25">
      <c r="R1488" s="329"/>
      <c r="S1488" s="330"/>
      <c r="T1488" s="331"/>
      <c r="U1488" s="329"/>
    </row>
    <row r="1489" spans="18:21" x14ac:dyDescent="0.25">
      <c r="R1489" s="329"/>
      <c r="S1489" s="330"/>
      <c r="T1489" s="331"/>
      <c r="U1489" s="329"/>
    </row>
    <row r="1490" spans="18:21" x14ac:dyDescent="0.25">
      <c r="R1490" s="329"/>
      <c r="S1490" s="330"/>
      <c r="T1490" s="331"/>
      <c r="U1490" s="329"/>
    </row>
    <row r="1491" spans="18:21" x14ac:dyDescent="0.25">
      <c r="R1491" s="329"/>
      <c r="S1491" s="330"/>
      <c r="T1491" s="331"/>
      <c r="U1491" s="329"/>
    </row>
    <row r="1492" spans="18:21" x14ac:dyDescent="0.25">
      <c r="R1492" s="329"/>
      <c r="S1492" s="330"/>
      <c r="T1492" s="331"/>
      <c r="U1492" s="329"/>
    </row>
    <row r="1493" spans="18:21" x14ac:dyDescent="0.25">
      <c r="R1493" s="329"/>
      <c r="S1493" s="330"/>
      <c r="T1493" s="331"/>
      <c r="U1493" s="329"/>
    </row>
    <row r="1494" spans="18:21" x14ac:dyDescent="0.25">
      <c r="R1494" s="329"/>
      <c r="S1494" s="330"/>
      <c r="T1494" s="331"/>
      <c r="U1494" s="329"/>
    </row>
    <row r="1495" spans="18:21" x14ac:dyDescent="0.25">
      <c r="R1495" s="338"/>
      <c r="S1495" s="339"/>
      <c r="T1495" s="340"/>
      <c r="U1495" s="338"/>
    </row>
    <row r="1496" spans="18:21" x14ac:dyDescent="0.25">
      <c r="R1496" s="338"/>
      <c r="S1496" s="339"/>
      <c r="T1496" s="340"/>
      <c r="U1496" s="338"/>
    </row>
    <row r="1497" spans="18:21" x14ac:dyDescent="0.25">
      <c r="R1497" s="329"/>
      <c r="S1497" s="330"/>
      <c r="T1497" s="331"/>
      <c r="U1497" s="329"/>
    </row>
    <row r="1498" spans="18:21" x14ac:dyDescent="0.25">
      <c r="R1498" s="329"/>
      <c r="S1498" s="330"/>
      <c r="T1498" s="331"/>
      <c r="U1498" s="329"/>
    </row>
    <row r="1499" spans="18:21" x14ac:dyDescent="0.25">
      <c r="R1499" s="329"/>
      <c r="S1499" s="330"/>
      <c r="T1499" s="331"/>
      <c r="U1499" s="329"/>
    </row>
    <row r="1500" spans="18:21" x14ac:dyDescent="0.25">
      <c r="R1500" s="329"/>
      <c r="S1500" s="330"/>
      <c r="T1500" s="331"/>
      <c r="U1500" s="329"/>
    </row>
    <row r="1501" spans="18:21" x14ac:dyDescent="0.25">
      <c r="R1501" s="329"/>
      <c r="S1501" s="330"/>
      <c r="T1501" s="331"/>
      <c r="U1501" s="329"/>
    </row>
    <row r="1502" spans="18:21" x14ac:dyDescent="0.25">
      <c r="R1502" s="329"/>
      <c r="S1502" s="330"/>
      <c r="T1502" s="331"/>
      <c r="U1502" s="329"/>
    </row>
    <row r="1503" spans="18:21" x14ac:dyDescent="0.25">
      <c r="R1503" s="329"/>
      <c r="S1503" s="330"/>
      <c r="T1503" s="331"/>
      <c r="U1503" s="329"/>
    </row>
    <row r="1504" spans="18:21" x14ac:dyDescent="0.25">
      <c r="R1504" s="329"/>
      <c r="S1504" s="330"/>
      <c r="T1504" s="331"/>
      <c r="U1504" s="329"/>
    </row>
    <row r="1505" spans="18:21" x14ac:dyDescent="0.25">
      <c r="R1505" s="329"/>
      <c r="S1505" s="330"/>
      <c r="T1505" s="331"/>
      <c r="U1505" s="329"/>
    </row>
    <row r="1506" spans="18:21" x14ac:dyDescent="0.25">
      <c r="R1506" s="329"/>
      <c r="S1506" s="330"/>
      <c r="T1506" s="331"/>
      <c r="U1506" s="329"/>
    </row>
    <row r="1507" spans="18:21" x14ac:dyDescent="0.25">
      <c r="R1507" s="329"/>
      <c r="S1507" s="330"/>
      <c r="T1507" s="331"/>
      <c r="U1507" s="329"/>
    </row>
    <row r="1508" spans="18:21" x14ac:dyDescent="0.25">
      <c r="R1508" s="329"/>
      <c r="S1508" s="330"/>
      <c r="T1508" s="331"/>
      <c r="U1508" s="329"/>
    </row>
    <row r="1509" spans="18:21" x14ac:dyDescent="0.25">
      <c r="R1509" s="329"/>
      <c r="S1509" s="330"/>
      <c r="T1509" s="331"/>
      <c r="U1509" s="329"/>
    </row>
    <row r="1510" spans="18:21" x14ac:dyDescent="0.25">
      <c r="R1510" s="329"/>
      <c r="S1510" s="330"/>
      <c r="T1510" s="331"/>
      <c r="U1510" s="329"/>
    </row>
    <row r="1511" spans="18:21" x14ac:dyDescent="0.25">
      <c r="R1511" s="329"/>
      <c r="S1511" s="330"/>
      <c r="T1511" s="331"/>
      <c r="U1511" s="329"/>
    </row>
    <row r="1512" spans="18:21" x14ac:dyDescent="0.25">
      <c r="R1512" s="329"/>
      <c r="S1512" s="330"/>
      <c r="T1512" s="331"/>
      <c r="U1512" s="329"/>
    </row>
    <row r="1513" spans="18:21" x14ac:dyDescent="0.25">
      <c r="R1513" s="329"/>
      <c r="S1513" s="330"/>
      <c r="T1513" s="331"/>
      <c r="U1513" s="329"/>
    </row>
    <row r="1514" spans="18:21" x14ac:dyDescent="0.25">
      <c r="R1514" s="329"/>
      <c r="S1514" s="330"/>
      <c r="T1514" s="331"/>
      <c r="U1514" s="329"/>
    </row>
    <row r="1515" spans="18:21" x14ac:dyDescent="0.25">
      <c r="R1515" s="329"/>
      <c r="S1515" s="330"/>
      <c r="T1515" s="331"/>
      <c r="U1515" s="329"/>
    </row>
    <row r="1516" spans="18:21" x14ac:dyDescent="0.25">
      <c r="R1516" s="338"/>
      <c r="S1516" s="339"/>
      <c r="T1516" s="340"/>
      <c r="U1516" s="338"/>
    </row>
    <row r="1517" spans="18:21" x14ac:dyDescent="0.25">
      <c r="R1517" s="338"/>
      <c r="S1517" s="339"/>
      <c r="T1517" s="340"/>
      <c r="U1517" s="338"/>
    </row>
    <row r="1518" spans="18:21" x14ac:dyDescent="0.25">
      <c r="R1518" s="329"/>
      <c r="S1518" s="330"/>
      <c r="T1518" s="331"/>
      <c r="U1518" s="329"/>
    </row>
    <row r="1519" spans="18:21" x14ac:dyDescent="0.25">
      <c r="R1519" s="329"/>
      <c r="S1519" s="330"/>
      <c r="T1519" s="331"/>
      <c r="U1519" s="329"/>
    </row>
    <row r="1520" spans="18:21" x14ac:dyDescent="0.25">
      <c r="R1520" s="329"/>
      <c r="S1520" s="330"/>
      <c r="T1520" s="331"/>
      <c r="U1520" s="329"/>
    </row>
    <row r="1521" spans="18:21" x14ac:dyDescent="0.25">
      <c r="R1521" s="329"/>
      <c r="S1521" s="330"/>
      <c r="T1521" s="331"/>
      <c r="U1521" s="329"/>
    </row>
    <row r="1522" spans="18:21" x14ac:dyDescent="0.25">
      <c r="R1522" s="329"/>
      <c r="S1522" s="330"/>
      <c r="T1522" s="331"/>
      <c r="U1522" s="329"/>
    </row>
    <row r="1523" spans="18:21" x14ac:dyDescent="0.25">
      <c r="R1523" s="329"/>
      <c r="S1523" s="330"/>
      <c r="T1523" s="331"/>
      <c r="U1523" s="329"/>
    </row>
    <row r="1524" spans="18:21" x14ac:dyDescent="0.25">
      <c r="R1524" s="329"/>
      <c r="S1524" s="330"/>
      <c r="T1524" s="331"/>
      <c r="U1524" s="329"/>
    </row>
    <row r="1525" spans="18:21" x14ac:dyDescent="0.25">
      <c r="R1525" s="329"/>
      <c r="S1525" s="330"/>
      <c r="T1525" s="331"/>
      <c r="U1525" s="329"/>
    </row>
    <row r="1526" spans="18:21" x14ac:dyDescent="0.25">
      <c r="R1526" s="329"/>
      <c r="S1526" s="330"/>
      <c r="T1526" s="331"/>
      <c r="U1526" s="329"/>
    </row>
    <row r="1527" spans="18:21" x14ac:dyDescent="0.25">
      <c r="R1527" s="329"/>
      <c r="S1527" s="330"/>
      <c r="T1527" s="331"/>
      <c r="U1527" s="329"/>
    </row>
    <row r="1528" spans="18:21" x14ac:dyDescent="0.25">
      <c r="R1528" s="329"/>
      <c r="S1528" s="330"/>
      <c r="T1528" s="331"/>
      <c r="U1528" s="329"/>
    </row>
    <row r="1529" spans="18:21" x14ac:dyDescent="0.25">
      <c r="R1529" s="329"/>
      <c r="S1529" s="330"/>
      <c r="T1529" s="331"/>
      <c r="U1529" s="329"/>
    </row>
    <row r="1530" spans="18:21" x14ac:dyDescent="0.25">
      <c r="R1530" s="329"/>
      <c r="S1530" s="330"/>
      <c r="T1530" s="331"/>
      <c r="U1530" s="329"/>
    </row>
    <row r="1531" spans="18:21" x14ac:dyDescent="0.25">
      <c r="R1531" s="329"/>
      <c r="S1531" s="330"/>
      <c r="T1531" s="331"/>
      <c r="U1531" s="329"/>
    </row>
    <row r="1532" spans="18:21" x14ac:dyDescent="0.25">
      <c r="R1532" s="329"/>
      <c r="S1532" s="330"/>
      <c r="T1532" s="331"/>
      <c r="U1532" s="329"/>
    </row>
    <row r="1533" spans="18:21" x14ac:dyDescent="0.25">
      <c r="R1533" s="329"/>
      <c r="S1533" s="330"/>
      <c r="T1533" s="331"/>
      <c r="U1533" s="329"/>
    </row>
    <row r="1534" spans="18:21" x14ac:dyDescent="0.25">
      <c r="R1534" s="329"/>
      <c r="S1534" s="330"/>
      <c r="T1534" s="331"/>
      <c r="U1534" s="329"/>
    </row>
    <row r="1535" spans="18:21" x14ac:dyDescent="0.25">
      <c r="R1535" s="329"/>
      <c r="S1535" s="330"/>
      <c r="T1535" s="331"/>
      <c r="U1535" s="329"/>
    </row>
    <row r="1536" spans="18:21" x14ac:dyDescent="0.25">
      <c r="R1536" s="329"/>
      <c r="S1536" s="330"/>
      <c r="T1536" s="331"/>
      <c r="U1536" s="329"/>
    </row>
    <row r="1537" spans="18:21" x14ac:dyDescent="0.25">
      <c r="R1537" s="338"/>
      <c r="S1537" s="339"/>
      <c r="T1537" s="340"/>
      <c r="U1537" s="338"/>
    </row>
    <row r="1538" spans="18:21" x14ac:dyDescent="0.25">
      <c r="R1538" s="338"/>
      <c r="S1538" s="339"/>
      <c r="T1538" s="340"/>
      <c r="U1538" s="338"/>
    </row>
    <row r="1539" spans="18:21" x14ac:dyDescent="0.25">
      <c r="R1539" s="329"/>
      <c r="S1539" s="330"/>
      <c r="T1539" s="331"/>
      <c r="U1539" s="329"/>
    </row>
    <row r="1540" spans="18:21" x14ac:dyDescent="0.25">
      <c r="R1540" s="329"/>
      <c r="S1540" s="330"/>
      <c r="T1540" s="331"/>
      <c r="U1540" s="329"/>
    </row>
    <row r="1541" spans="18:21" x14ac:dyDescent="0.25">
      <c r="R1541" s="329"/>
      <c r="S1541" s="330"/>
      <c r="T1541" s="331"/>
      <c r="U1541" s="329"/>
    </row>
    <row r="1542" spans="18:21" x14ac:dyDescent="0.25">
      <c r="R1542" s="329"/>
      <c r="S1542" s="330"/>
      <c r="T1542" s="331"/>
      <c r="U1542" s="329"/>
    </row>
    <row r="1543" spans="18:21" x14ac:dyDescent="0.25">
      <c r="R1543" s="329"/>
      <c r="S1543" s="330"/>
      <c r="T1543" s="331"/>
      <c r="U1543" s="329"/>
    </row>
    <row r="1544" spans="18:21" x14ac:dyDescent="0.25">
      <c r="R1544" s="329"/>
      <c r="S1544" s="330"/>
      <c r="T1544" s="331"/>
      <c r="U1544" s="329"/>
    </row>
    <row r="1545" spans="18:21" x14ac:dyDescent="0.25">
      <c r="R1545" s="329"/>
      <c r="S1545" s="330"/>
      <c r="T1545" s="331"/>
      <c r="U1545" s="329"/>
    </row>
    <row r="1546" spans="18:21" x14ac:dyDescent="0.25">
      <c r="R1546" s="329"/>
      <c r="S1546" s="330"/>
      <c r="T1546" s="331"/>
      <c r="U1546" s="329"/>
    </row>
    <row r="1547" spans="18:21" x14ac:dyDescent="0.25">
      <c r="R1547" s="329"/>
      <c r="S1547" s="330"/>
      <c r="T1547" s="331"/>
      <c r="U1547" s="329"/>
    </row>
    <row r="1548" spans="18:21" x14ac:dyDescent="0.25">
      <c r="R1548" s="329"/>
      <c r="S1548" s="330"/>
      <c r="T1548" s="331"/>
      <c r="U1548" s="329"/>
    </row>
    <row r="1549" spans="18:21" x14ac:dyDescent="0.25">
      <c r="R1549" s="329"/>
      <c r="S1549" s="330"/>
      <c r="T1549" s="331"/>
      <c r="U1549" s="329"/>
    </row>
    <row r="1550" spans="18:21" x14ac:dyDescent="0.25">
      <c r="R1550" s="329"/>
      <c r="S1550" s="330"/>
      <c r="T1550" s="331"/>
      <c r="U1550" s="329"/>
    </row>
    <row r="1551" spans="18:21" x14ac:dyDescent="0.25">
      <c r="R1551" s="329"/>
      <c r="S1551" s="330"/>
      <c r="T1551" s="331"/>
      <c r="U1551" s="329"/>
    </row>
    <row r="1552" spans="18:21" x14ac:dyDescent="0.25">
      <c r="R1552" s="329"/>
      <c r="S1552" s="330"/>
      <c r="T1552" s="331"/>
      <c r="U1552" s="329"/>
    </row>
    <row r="1553" spans="18:21" x14ac:dyDescent="0.25">
      <c r="R1553" s="329"/>
      <c r="S1553" s="330"/>
      <c r="T1553" s="331"/>
      <c r="U1553" s="329"/>
    </row>
    <row r="1554" spans="18:21" x14ac:dyDescent="0.25">
      <c r="R1554" s="329"/>
      <c r="S1554" s="330"/>
      <c r="T1554" s="331"/>
      <c r="U1554" s="329"/>
    </row>
    <row r="1555" spans="18:21" x14ac:dyDescent="0.25">
      <c r="R1555" s="329"/>
      <c r="S1555" s="330"/>
      <c r="T1555" s="331"/>
      <c r="U1555" s="329"/>
    </row>
    <row r="1556" spans="18:21" x14ac:dyDescent="0.25">
      <c r="R1556" s="329"/>
      <c r="S1556" s="330"/>
      <c r="T1556" s="331"/>
      <c r="U1556" s="329"/>
    </row>
    <row r="1557" spans="18:21" x14ac:dyDescent="0.25">
      <c r="R1557" s="329"/>
      <c r="S1557" s="330"/>
      <c r="T1557" s="331"/>
      <c r="U1557" s="329"/>
    </row>
    <row r="1558" spans="18:21" x14ac:dyDescent="0.25">
      <c r="R1558" s="338"/>
      <c r="S1558" s="339"/>
      <c r="T1558" s="340"/>
      <c r="U1558" s="338"/>
    </row>
    <row r="1559" spans="18:21" x14ac:dyDescent="0.25">
      <c r="R1559" s="338"/>
      <c r="S1559" s="339"/>
      <c r="T1559" s="340"/>
      <c r="U1559" s="338"/>
    </row>
    <row r="1560" spans="18:21" x14ac:dyDescent="0.25">
      <c r="R1560" s="329"/>
      <c r="S1560" s="330"/>
      <c r="T1560" s="331"/>
      <c r="U1560" s="329"/>
    </row>
    <row r="1561" spans="18:21" x14ac:dyDescent="0.25">
      <c r="R1561" s="329"/>
      <c r="S1561" s="330"/>
      <c r="T1561" s="331"/>
      <c r="U1561" s="329"/>
    </row>
    <row r="1562" spans="18:21" x14ac:dyDescent="0.25">
      <c r="R1562" s="329"/>
      <c r="S1562" s="330"/>
      <c r="T1562" s="331"/>
      <c r="U1562" s="329"/>
    </row>
    <row r="1563" spans="18:21" x14ac:dyDescent="0.25">
      <c r="R1563" s="329"/>
      <c r="S1563" s="330"/>
      <c r="T1563" s="331"/>
      <c r="U1563" s="329"/>
    </row>
    <row r="1564" spans="18:21" x14ac:dyDescent="0.25">
      <c r="R1564" s="329"/>
      <c r="S1564" s="330"/>
      <c r="T1564" s="331"/>
      <c r="U1564" s="329"/>
    </row>
    <row r="1565" spans="18:21" x14ac:dyDescent="0.25">
      <c r="R1565" s="329"/>
      <c r="S1565" s="330"/>
      <c r="T1565" s="331"/>
      <c r="U1565" s="329"/>
    </row>
    <row r="1566" spans="18:21" x14ac:dyDescent="0.25">
      <c r="R1566" s="329"/>
      <c r="S1566" s="330"/>
      <c r="T1566" s="331"/>
      <c r="U1566" s="329"/>
    </row>
    <row r="1567" spans="18:21" x14ac:dyDescent="0.25">
      <c r="R1567" s="329"/>
      <c r="S1567" s="330"/>
      <c r="T1567" s="331"/>
      <c r="U1567" s="329"/>
    </row>
    <row r="1568" spans="18:21" x14ac:dyDescent="0.25">
      <c r="R1568" s="329"/>
      <c r="S1568" s="330"/>
      <c r="T1568" s="331"/>
      <c r="U1568" s="329"/>
    </row>
    <row r="1569" spans="18:21" x14ac:dyDescent="0.25">
      <c r="R1569" s="329"/>
      <c r="S1569" s="330"/>
      <c r="T1569" s="331"/>
      <c r="U1569" s="329"/>
    </row>
    <row r="1570" spans="18:21" x14ac:dyDescent="0.25">
      <c r="R1570" s="329"/>
      <c r="S1570" s="330"/>
      <c r="T1570" s="331"/>
      <c r="U1570" s="329"/>
    </row>
    <row r="1571" spans="18:21" x14ac:dyDescent="0.25">
      <c r="R1571" s="329"/>
      <c r="S1571" s="330"/>
      <c r="T1571" s="331"/>
      <c r="U1571" s="329"/>
    </row>
    <row r="1572" spans="18:21" x14ac:dyDescent="0.25">
      <c r="R1572" s="329"/>
      <c r="S1572" s="330"/>
      <c r="T1572" s="331"/>
      <c r="U1572" s="329"/>
    </row>
    <row r="1573" spans="18:21" x14ac:dyDescent="0.25">
      <c r="R1573" s="329"/>
      <c r="S1573" s="330"/>
      <c r="T1573" s="331"/>
      <c r="U1573" s="329"/>
    </row>
    <row r="1574" spans="18:21" x14ac:dyDescent="0.25">
      <c r="R1574" s="329"/>
      <c r="S1574" s="330"/>
      <c r="T1574" s="331"/>
      <c r="U1574" s="329"/>
    </row>
    <row r="1575" spans="18:21" x14ac:dyDescent="0.25">
      <c r="R1575" s="329"/>
      <c r="S1575" s="330"/>
      <c r="T1575" s="331"/>
      <c r="U1575" s="329"/>
    </row>
    <row r="1576" spans="18:21" x14ac:dyDescent="0.25">
      <c r="R1576" s="329"/>
      <c r="S1576" s="330"/>
      <c r="T1576" s="331"/>
      <c r="U1576" s="329"/>
    </row>
    <row r="1577" spans="18:21" x14ac:dyDescent="0.25">
      <c r="R1577" s="329"/>
      <c r="S1577" s="330"/>
      <c r="T1577" s="331"/>
      <c r="U1577" s="329"/>
    </row>
    <row r="1578" spans="18:21" x14ac:dyDescent="0.25">
      <c r="R1578" s="329"/>
      <c r="S1578" s="330"/>
      <c r="T1578" s="331"/>
      <c r="U1578" s="329"/>
    </row>
    <row r="1579" spans="18:21" x14ac:dyDescent="0.25">
      <c r="R1579" s="338"/>
      <c r="S1579" s="339"/>
      <c r="T1579" s="340"/>
      <c r="U1579" s="338"/>
    </row>
    <row r="1580" spans="18:21" x14ac:dyDescent="0.25">
      <c r="R1580" s="338"/>
      <c r="S1580" s="339"/>
      <c r="T1580" s="340"/>
      <c r="U1580" s="338"/>
    </row>
    <row r="1581" spans="18:21" x14ac:dyDescent="0.25">
      <c r="R1581" s="329"/>
      <c r="S1581" s="330"/>
      <c r="T1581" s="331"/>
      <c r="U1581" s="329"/>
    </row>
    <row r="1582" spans="18:21" x14ac:dyDescent="0.25">
      <c r="R1582" s="329"/>
      <c r="S1582" s="330"/>
      <c r="T1582" s="331"/>
      <c r="U1582" s="329"/>
    </row>
    <row r="1583" spans="18:21" x14ac:dyDescent="0.25">
      <c r="R1583" s="329"/>
      <c r="S1583" s="330"/>
      <c r="T1583" s="331"/>
      <c r="U1583" s="329"/>
    </row>
    <row r="1584" spans="18:21" x14ac:dyDescent="0.25">
      <c r="R1584" s="329"/>
      <c r="S1584" s="330"/>
      <c r="T1584" s="331"/>
      <c r="U1584" s="329"/>
    </row>
    <row r="1585" spans="18:21" x14ac:dyDescent="0.25">
      <c r="R1585" s="329"/>
      <c r="S1585" s="330"/>
      <c r="T1585" s="331"/>
      <c r="U1585" s="329"/>
    </row>
    <row r="1586" spans="18:21" x14ac:dyDescent="0.25">
      <c r="R1586" s="329"/>
      <c r="S1586" s="330"/>
      <c r="T1586" s="331"/>
      <c r="U1586" s="329"/>
    </row>
    <row r="1587" spans="18:21" x14ac:dyDescent="0.25">
      <c r="R1587" s="329"/>
      <c r="S1587" s="330"/>
      <c r="T1587" s="331"/>
      <c r="U1587" s="329"/>
    </row>
    <row r="1588" spans="18:21" x14ac:dyDescent="0.25">
      <c r="R1588" s="329"/>
      <c r="S1588" s="330"/>
      <c r="T1588" s="331"/>
      <c r="U1588" s="329"/>
    </row>
    <row r="1589" spans="18:21" x14ac:dyDescent="0.25">
      <c r="R1589" s="329"/>
      <c r="S1589" s="330"/>
      <c r="T1589" s="331"/>
      <c r="U1589" s="329"/>
    </row>
    <row r="1590" spans="18:21" x14ac:dyDescent="0.25">
      <c r="R1590" s="329"/>
      <c r="S1590" s="330"/>
      <c r="T1590" s="331"/>
      <c r="U1590" s="329"/>
    </row>
    <row r="1591" spans="18:21" x14ac:dyDescent="0.25">
      <c r="R1591" s="329"/>
      <c r="S1591" s="330"/>
      <c r="T1591" s="331"/>
      <c r="U1591" s="329"/>
    </row>
    <row r="1592" spans="18:21" x14ac:dyDescent="0.25">
      <c r="R1592" s="329"/>
      <c r="S1592" s="330"/>
      <c r="T1592" s="331"/>
      <c r="U1592" s="329"/>
    </row>
    <row r="1593" spans="18:21" x14ac:dyDescent="0.25">
      <c r="R1593" s="329"/>
      <c r="S1593" s="330"/>
      <c r="T1593" s="331"/>
      <c r="U1593" s="329"/>
    </row>
    <row r="1594" spans="18:21" x14ac:dyDescent="0.25">
      <c r="R1594" s="329"/>
      <c r="S1594" s="330"/>
      <c r="T1594" s="331"/>
      <c r="U1594" s="329"/>
    </row>
    <row r="1595" spans="18:21" x14ac:dyDescent="0.25">
      <c r="R1595" s="329"/>
      <c r="S1595" s="330"/>
      <c r="T1595" s="331"/>
      <c r="U1595" s="329"/>
    </row>
    <row r="1596" spans="18:21" x14ac:dyDescent="0.25">
      <c r="R1596" s="329"/>
      <c r="S1596" s="330"/>
      <c r="T1596" s="331"/>
      <c r="U1596" s="329"/>
    </row>
    <row r="1597" spans="18:21" x14ac:dyDescent="0.25">
      <c r="R1597" s="329"/>
      <c r="S1597" s="330"/>
      <c r="T1597" s="331"/>
      <c r="U1597" s="329"/>
    </row>
    <row r="1598" spans="18:21" x14ac:dyDescent="0.25">
      <c r="R1598" s="329"/>
      <c r="S1598" s="330"/>
      <c r="T1598" s="331"/>
      <c r="U1598" s="329"/>
    </row>
    <row r="1599" spans="18:21" x14ac:dyDescent="0.25">
      <c r="R1599" s="329"/>
      <c r="S1599" s="330"/>
      <c r="T1599" s="331"/>
      <c r="U1599" s="329"/>
    </row>
    <row r="1600" spans="18:21" x14ac:dyDescent="0.25">
      <c r="R1600" s="338"/>
      <c r="S1600" s="339"/>
      <c r="T1600" s="340"/>
      <c r="U1600" s="338"/>
    </row>
    <row r="1601" spans="18:21" x14ac:dyDescent="0.25">
      <c r="R1601" s="338"/>
      <c r="S1601" s="339"/>
      <c r="T1601" s="340"/>
      <c r="U1601" s="338"/>
    </row>
    <row r="1602" spans="18:21" x14ac:dyDescent="0.25">
      <c r="R1602" s="329"/>
      <c r="S1602" s="330"/>
      <c r="T1602" s="331"/>
      <c r="U1602" s="329"/>
    </row>
    <row r="1603" spans="18:21" x14ac:dyDescent="0.25">
      <c r="R1603" s="329"/>
      <c r="S1603" s="330"/>
      <c r="T1603" s="331"/>
      <c r="U1603" s="329"/>
    </row>
    <row r="1604" spans="18:21" x14ac:dyDescent="0.25">
      <c r="R1604" s="329"/>
      <c r="S1604" s="330"/>
      <c r="T1604" s="331"/>
      <c r="U1604" s="329"/>
    </row>
    <row r="1605" spans="18:21" x14ac:dyDescent="0.25">
      <c r="R1605" s="329"/>
      <c r="S1605" s="330"/>
      <c r="T1605" s="331"/>
      <c r="U1605" s="329"/>
    </row>
    <row r="1606" spans="18:21" x14ac:dyDescent="0.25">
      <c r="R1606" s="329"/>
      <c r="S1606" s="330"/>
      <c r="T1606" s="331"/>
      <c r="U1606" s="329"/>
    </row>
    <row r="1607" spans="18:21" x14ac:dyDescent="0.25">
      <c r="R1607" s="329"/>
      <c r="S1607" s="330"/>
      <c r="T1607" s="331"/>
      <c r="U1607" s="329"/>
    </row>
    <row r="1608" spans="18:21" x14ac:dyDescent="0.25">
      <c r="R1608" s="329"/>
      <c r="S1608" s="330"/>
      <c r="T1608" s="331"/>
      <c r="U1608" s="329"/>
    </row>
    <row r="1609" spans="18:21" x14ac:dyDescent="0.25">
      <c r="R1609" s="329"/>
      <c r="S1609" s="330"/>
      <c r="T1609" s="331"/>
      <c r="U1609" s="329"/>
    </row>
    <row r="1610" spans="18:21" x14ac:dyDescent="0.25">
      <c r="R1610" s="329"/>
      <c r="S1610" s="330"/>
      <c r="T1610" s="331"/>
      <c r="U1610" s="329"/>
    </row>
    <row r="1611" spans="18:21" x14ac:dyDescent="0.25">
      <c r="R1611" s="329"/>
      <c r="S1611" s="330"/>
      <c r="T1611" s="331"/>
      <c r="U1611" s="329"/>
    </row>
    <row r="1612" spans="18:21" x14ac:dyDescent="0.25">
      <c r="R1612" s="329"/>
      <c r="S1612" s="330"/>
      <c r="T1612" s="331"/>
      <c r="U1612" s="329"/>
    </row>
    <row r="1613" spans="18:21" x14ac:dyDescent="0.25">
      <c r="R1613" s="329"/>
      <c r="S1613" s="330"/>
      <c r="T1613" s="331"/>
      <c r="U1613" s="329"/>
    </row>
    <row r="1614" spans="18:21" x14ac:dyDescent="0.25">
      <c r="R1614" s="329"/>
      <c r="S1614" s="330"/>
      <c r="T1614" s="331"/>
      <c r="U1614" s="329"/>
    </row>
    <row r="1615" spans="18:21" x14ac:dyDescent="0.25">
      <c r="R1615" s="329"/>
      <c r="S1615" s="330"/>
      <c r="T1615" s="331"/>
      <c r="U1615" s="329"/>
    </row>
    <row r="1616" spans="18:21" x14ac:dyDescent="0.25">
      <c r="R1616" s="329"/>
      <c r="S1616" s="330"/>
      <c r="T1616" s="331"/>
      <c r="U1616" s="329"/>
    </row>
    <row r="1617" spans="18:21" x14ac:dyDescent="0.25">
      <c r="R1617" s="329"/>
      <c r="S1617" s="330"/>
      <c r="T1617" s="331"/>
      <c r="U1617" s="329"/>
    </row>
    <row r="1618" spans="18:21" x14ac:dyDescent="0.25">
      <c r="R1618" s="329"/>
      <c r="S1618" s="330"/>
      <c r="T1618" s="331"/>
      <c r="U1618" s="329"/>
    </row>
    <row r="1619" spans="18:21" x14ac:dyDescent="0.25">
      <c r="R1619" s="329"/>
      <c r="S1619" s="330"/>
      <c r="T1619" s="331"/>
      <c r="U1619" s="329"/>
    </row>
    <row r="1620" spans="18:21" x14ac:dyDescent="0.25">
      <c r="R1620" s="329"/>
      <c r="S1620" s="330"/>
      <c r="T1620" s="331"/>
      <c r="U1620" s="329"/>
    </row>
    <row r="1621" spans="18:21" x14ac:dyDescent="0.25">
      <c r="R1621" s="338"/>
      <c r="S1621" s="339"/>
      <c r="T1621" s="340"/>
      <c r="U1621" s="338"/>
    </row>
    <row r="1622" spans="18:21" x14ac:dyDescent="0.25">
      <c r="R1622" s="338"/>
      <c r="S1622" s="339"/>
      <c r="T1622" s="340"/>
      <c r="U1622" s="338"/>
    </row>
    <row r="1623" spans="18:21" x14ac:dyDescent="0.25">
      <c r="R1623" s="329"/>
      <c r="S1623" s="330"/>
      <c r="T1623" s="331"/>
      <c r="U1623" s="329"/>
    </row>
    <row r="1624" spans="18:21" x14ac:dyDescent="0.25">
      <c r="R1624" s="329"/>
      <c r="S1624" s="330"/>
      <c r="T1624" s="331"/>
      <c r="U1624" s="329"/>
    </row>
    <row r="1625" spans="18:21" x14ac:dyDescent="0.25">
      <c r="R1625" s="329"/>
      <c r="S1625" s="330"/>
      <c r="T1625" s="331"/>
      <c r="U1625" s="329"/>
    </row>
    <row r="1626" spans="18:21" x14ac:dyDescent="0.25">
      <c r="R1626" s="329"/>
      <c r="S1626" s="330"/>
      <c r="T1626" s="331"/>
      <c r="U1626" s="329"/>
    </row>
    <row r="1627" spans="18:21" x14ac:dyDescent="0.25">
      <c r="R1627" s="329"/>
      <c r="S1627" s="330"/>
      <c r="T1627" s="331"/>
      <c r="U1627" s="329"/>
    </row>
    <row r="1628" spans="18:21" x14ac:dyDescent="0.25">
      <c r="R1628" s="329"/>
      <c r="S1628" s="330"/>
      <c r="T1628" s="331"/>
      <c r="U1628" s="329"/>
    </row>
    <row r="1629" spans="18:21" x14ac:dyDescent="0.25">
      <c r="R1629" s="329"/>
      <c r="S1629" s="330"/>
      <c r="T1629" s="331"/>
      <c r="U1629" s="329"/>
    </row>
    <row r="1630" spans="18:21" x14ac:dyDescent="0.25">
      <c r="R1630" s="329"/>
      <c r="S1630" s="330"/>
      <c r="T1630" s="331"/>
      <c r="U1630" s="329"/>
    </row>
    <row r="1631" spans="18:21" x14ac:dyDescent="0.25">
      <c r="R1631" s="329"/>
      <c r="S1631" s="330"/>
      <c r="T1631" s="331"/>
      <c r="U1631" s="329"/>
    </row>
    <row r="1632" spans="18:21" x14ac:dyDescent="0.25">
      <c r="R1632" s="329"/>
      <c r="S1632" s="330"/>
      <c r="T1632" s="331"/>
      <c r="U1632" s="329"/>
    </row>
    <row r="1633" spans="18:21" x14ac:dyDescent="0.25">
      <c r="R1633" s="329"/>
      <c r="S1633" s="330"/>
      <c r="T1633" s="331"/>
      <c r="U1633" s="329"/>
    </row>
    <row r="1634" spans="18:21" x14ac:dyDescent="0.25">
      <c r="R1634" s="329"/>
      <c r="S1634" s="330"/>
      <c r="T1634" s="331"/>
      <c r="U1634" s="329"/>
    </row>
    <row r="1635" spans="18:21" x14ac:dyDescent="0.25">
      <c r="R1635" s="329"/>
      <c r="S1635" s="330"/>
      <c r="T1635" s="331"/>
      <c r="U1635" s="329"/>
    </row>
    <row r="1636" spans="18:21" x14ac:dyDescent="0.25">
      <c r="R1636" s="329"/>
      <c r="S1636" s="330"/>
      <c r="T1636" s="331"/>
      <c r="U1636" s="329"/>
    </row>
    <row r="1637" spans="18:21" x14ac:dyDescent="0.25">
      <c r="R1637" s="329"/>
      <c r="S1637" s="330"/>
      <c r="T1637" s="331"/>
      <c r="U1637" s="329"/>
    </row>
    <row r="1638" spans="18:21" x14ac:dyDescent="0.25">
      <c r="R1638" s="329"/>
      <c r="S1638" s="330"/>
      <c r="T1638" s="331"/>
      <c r="U1638" s="329"/>
    </row>
    <row r="1639" spans="18:21" x14ac:dyDescent="0.25">
      <c r="R1639" s="329"/>
      <c r="S1639" s="330"/>
      <c r="T1639" s="331"/>
      <c r="U1639" s="329"/>
    </row>
    <row r="1640" spans="18:21" x14ac:dyDescent="0.25">
      <c r="R1640" s="329"/>
      <c r="S1640" s="330"/>
      <c r="T1640" s="331"/>
      <c r="U1640" s="329"/>
    </row>
    <row r="1641" spans="18:21" x14ac:dyDescent="0.25">
      <c r="R1641" s="329"/>
      <c r="S1641" s="330"/>
      <c r="T1641" s="331"/>
      <c r="U1641" s="329"/>
    </row>
    <row r="1642" spans="18:21" x14ac:dyDescent="0.25">
      <c r="R1642" s="338"/>
      <c r="S1642" s="339"/>
      <c r="T1642" s="340"/>
      <c r="U1642" s="338"/>
    </row>
    <row r="1643" spans="18:21" x14ac:dyDescent="0.25">
      <c r="R1643" s="338"/>
      <c r="S1643" s="339"/>
      <c r="T1643" s="340"/>
      <c r="U1643" s="338"/>
    </row>
    <row r="1644" spans="18:21" x14ac:dyDescent="0.25">
      <c r="R1644" s="329"/>
      <c r="S1644" s="330"/>
      <c r="T1644" s="331"/>
      <c r="U1644" s="329"/>
    </row>
    <row r="1645" spans="18:21" x14ac:dyDescent="0.25">
      <c r="R1645" s="329"/>
      <c r="S1645" s="330"/>
      <c r="T1645" s="331"/>
      <c r="U1645" s="329"/>
    </row>
    <row r="1646" spans="18:21" x14ac:dyDescent="0.25">
      <c r="R1646" s="329"/>
      <c r="S1646" s="330"/>
      <c r="T1646" s="331"/>
      <c r="U1646" s="329"/>
    </row>
    <row r="1647" spans="18:21" x14ac:dyDescent="0.25">
      <c r="R1647" s="329"/>
      <c r="S1647" s="330"/>
      <c r="T1647" s="331"/>
      <c r="U1647" s="329"/>
    </row>
    <row r="1648" spans="18:21" x14ac:dyDescent="0.25">
      <c r="R1648" s="329"/>
      <c r="S1648" s="330"/>
      <c r="T1648" s="331"/>
      <c r="U1648" s="329"/>
    </row>
    <row r="1649" spans="18:21" x14ac:dyDescent="0.25">
      <c r="R1649" s="329"/>
      <c r="S1649" s="330"/>
      <c r="T1649" s="331"/>
      <c r="U1649" s="329"/>
    </row>
    <row r="1650" spans="18:21" x14ac:dyDescent="0.25">
      <c r="R1650" s="329"/>
      <c r="S1650" s="330"/>
      <c r="T1650" s="331"/>
      <c r="U1650" s="329"/>
    </row>
    <row r="1651" spans="18:21" x14ac:dyDescent="0.25">
      <c r="R1651" s="329"/>
      <c r="S1651" s="330"/>
      <c r="T1651" s="331"/>
      <c r="U1651" s="329"/>
    </row>
    <row r="1652" spans="18:21" x14ac:dyDescent="0.25">
      <c r="R1652" s="329"/>
      <c r="S1652" s="330"/>
      <c r="T1652" s="331"/>
      <c r="U1652" s="329"/>
    </row>
    <row r="1653" spans="18:21" x14ac:dyDescent="0.25">
      <c r="R1653" s="329"/>
      <c r="S1653" s="330"/>
      <c r="T1653" s="331"/>
      <c r="U1653" s="329"/>
    </row>
    <row r="1654" spans="18:21" x14ac:dyDescent="0.25">
      <c r="R1654" s="329"/>
      <c r="S1654" s="330"/>
      <c r="T1654" s="331"/>
      <c r="U1654" s="329"/>
    </row>
    <row r="1655" spans="18:21" x14ac:dyDescent="0.25">
      <c r="R1655" s="329"/>
      <c r="S1655" s="330"/>
      <c r="T1655" s="331"/>
      <c r="U1655" s="329"/>
    </row>
    <row r="1656" spans="18:21" x14ac:dyDescent="0.25">
      <c r="R1656" s="329"/>
      <c r="S1656" s="330"/>
      <c r="T1656" s="331"/>
      <c r="U1656" s="329"/>
    </row>
    <row r="1657" spans="18:21" x14ac:dyDescent="0.25">
      <c r="R1657" s="329"/>
      <c r="S1657" s="330"/>
      <c r="T1657" s="331"/>
      <c r="U1657" s="329"/>
    </row>
    <row r="1658" spans="18:21" x14ac:dyDescent="0.25">
      <c r="R1658" s="329"/>
      <c r="S1658" s="330"/>
      <c r="T1658" s="331"/>
      <c r="U1658" s="329"/>
    </row>
    <row r="1659" spans="18:21" x14ac:dyDescent="0.25">
      <c r="R1659" s="329"/>
      <c r="S1659" s="330"/>
      <c r="T1659" s="331"/>
      <c r="U1659" s="329"/>
    </row>
    <row r="1660" spans="18:21" x14ac:dyDescent="0.25">
      <c r="R1660" s="329"/>
      <c r="S1660" s="330"/>
      <c r="T1660" s="331"/>
      <c r="U1660" s="329"/>
    </row>
    <row r="1661" spans="18:21" x14ac:dyDescent="0.25">
      <c r="R1661" s="329"/>
      <c r="S1661" s="330"/>
      <c r="T1661" s="331"/>
      <c r="U1661" s="329"/>
    </row>
    <row r="1662" spans="18:21" x14ac:dyDescent="0.25">
      <c r="R1662" s="329"/>
      <c r="S1662" s="330"/>
      <c r="T1662" s="331"/>
      <c r="U1662" s="329"/>
    </row>
    <row r="1663" spans="18:21" x14ac:dyDescent="0.25">
      <c r="R1663" s="338"/>
      <c r="S1663" s="339"/>
      <c r="T1663" s="340"/>
      <c r="U1663" s="338"/>
    </row>
    <row r="1664" spans="18:21" x14ac:dyDescent="0.25">
      <c r="R1664" s="338"/>
      <c r="S1664" s="339"/>
      <c r="T1664" s="340"/>
      <c r="U1664" s="338"/>
    </row>
    <row r="1665" spans="18:21" x14ac:dyDescent="0.25">
      <c r="R1665" s="329"/>
      <c r="S1665" s="330"/>
      <c r="T1665" s="331"/>
      <c r="U1665" s="329"/>
    </row>
    <row r="1666" spans="18:21" x14ac:dyDescent="0.25">
      <c r="R1666" s="329"/>
      <c r="S1666" s="330"/>
      <c r="T1666" s="331"/>
      <c r="U1666" s="329"/>
    </row>
    <row r="1667" spans="18:21" x14ac:dyDescent="0.25">
      <c r="R1667" s="329"/>
      <c r="S1667" s="330"/>
      <c r="T1667" s="331"/>
      <c r="U1667" s="329"/>
    </row>
    <row r="1668" spans="18:21" x14ac:dyDescent="0.25">
      <c r="R1668" s="329"/>
      <c r="S1668" s="330"/>
      <c r="T1668" s="331"/>
      <c r="U1668" s="329"/>
    </row>
    <row r="1669" spans="18:21" x14ac:dyDescent="0.25">
      <c r="R1669" s="329"/>
      <c r="S1669" s="330"/>
      <c r="T1669" s="331"/>
      <c r="U1669" s="329"/>
    </row>
    <row r="1670" spans="18:21" x14ac:dyDescent="0.25">
      <c r="R1670" s="329"/>
      <c r="S1670" s="330"/>
      <c r="T1670" s="331"/>
      <c r="U1670" s="329"/>
    </row>
    <row r="1671" spans="18:21" x14ac:dyDescent="0.25">
      <c r="R1671" s="329"/>
      <c r="S1671" s="330"/>
      <c r="T1671" s="331"/>
      <c r="U1671" s="329"/>
    </row>
    <row r="1672" spans="18:21" x14ac:dyDescent="0.25">
      <c r="R1672" s="329"/>
      <c r="S1672" s="330"/>
      <c r="T1672" s="331"/>
      <c r="U1672" s="329"/>
    </row>
    <row r="1673" spans="18:21" x14ac:dyDescent="0.25">
      <c r="R1673" s="329"/>
      <c r="S1673" s="330"/>
      <c r="T1673" s="331"/>
      <c r="U1673" s="329"/>
    </row>
    <row r="1674" spans="18:21" x14ac:dyDescent="0.25">
      <c r="R1674" s="329"/>
      <c r="S1674" s="330"/>
      <c r="T1674" s="331"/>
      <c r="U1674" s="329"/>
    </row>
    <row r="1675" spans="18:21" x14ac:dyDescent="0.25">
      <c r="R1675" s="329"/>
      <c r="S1675" s="330"/>
      <c r="T1675" s="331"/>
      <c r="U1675" s="329"/>
    </row>
    <row r="1676" spans="18:21" x14ac:dyDescent="0.25">
      <c r="R1676" s="329"/>
      <c r="S1676" s="330"/>
      <c r="T1676" s="331"/>
      <c r="U1676" s="329"/>
    </row>
    <row r="1677" spans="18:21" x14ac:dyDescent="0.25">
      <c r="R1677" s="329"/>
      <c r="S1677" s="330"/>
      <c r="T1677" s="331"/>
      <c r="U1677" s="329"/>
    </row>
    <row r="1678" spans="18:21" x14ac:dyDescent="0.25">
      <c r="R1678" s="329"/>
      <c r="S1678" s="330"/>
      <c r="T1678" s="331"/>
      <c r="U1678" s="329"/>
    </row>
    <row r="1679" spans="18:21" x14ac:dyDescent="0.25">
      <c r="R1679" s="329"/>
      <c r="S1679" s="330"/>
      <c r="T1679" s="331"/>
      <c r="U1679" s="329"/>
    </row>
    <row r="1680" spans="18:21" x14ac:dyDescent="0.25">
      <c r="R1680" s="329"/>
      <c r="S1680" s="330"/>
      <c r="T1680" s="331"/>
      <c r="U1680" s="329"/>
    </row>
    <row r="1681" spans="18:21" x14ac:dyDescent="0.25">
      <c r="R1681" s="329"/>
      <c r="S1681" s="330"/>
      <c r="T1681" s="331"/>
      <c r="U1681" s="329"/>
    </row>
    <row r="1682" spans="18:21" x14ac:dyDescent="0.25">
      <c r="R1682" s="329"/>
      <c r="S1682" s="330"/>
      <c r="T1682" s="331"/>
      <c r="U1682" s="329"/>
    </row>
    <row r="1683" spans="18:21" x14ac:dyDescent="0.25">
      <c r="R1683" s="329"/>
      <c r="S1683" s="330"/>
      <c r="T1683" s="331"/>
      <c r="U1683" s="329"/>
    </row>
    <row r="1684" spans="18:21" x14ac:dyDescent="0.25">
      <c r="R1684" s="338"/>
      <c r="S1684" s="339"/>
      <c r="T1684" s="340"/>
      <c r="U1684" s="338"/>
    </row>
    <row r="1685" spans="18:21" x14ac:dyDescent="0.25">
      <c r="R1685" s="338"/>
      <c r="S1685" s="339"/>
      <c r="T1685" s="340"/>
      <c r="U1685" s="338"/>
    </row>
    <row r="1686" spans="18:21" x14ac:dyDescent="0.25">
      <c r="R1686" s="329"/>
      <c r="S1686" s="330"/>
      <c r="T1686" s="331"/>
      <c r="U1686" s="329"/>
    </row>
    <row r="1687" spans="18:21" x14ac:dyDescent="0.25">
      <c r="R1687" s="329"/>
      <c r="S1687" s="330"/>
      <c r="T1687" s="331"/>
      <c r="U1687" s="329"/>
    </row>
    <row r="1688" spans="18:21" x14ac:dyDescent="0.25">
      <c r="R1688" s="329"/>
      <c r="S1688" s="330"/>
      <c r="T1688" s="331"/>
      <c r="U1688" s="329"/>
    </row>
    <row r="1689" spans="18:21" x14ac:dyDescent="0.25">
      <c r="R1689" s="329"/>
      <c r="S1689" s="330"/>
      <c r="T1689" s="331"/>
      <c r="U1689" s="329"/>
    </row>
    <row r="1690" spans="18:21" x14ac:dyDescent="0.25">
      <c r="R1690" s="329"/>
      <c r="S1690" s="330"/>
      <c r="T1690" s="331"/>
      <c r="U1690" s="329"/>
    </row>
    <row r="1691" spans="18:21" x14ac:dyDescent="0.25">
      <c r="R1691" s="329"/>
      <c r="S1691" s="330"/>
      <c r="T1691" s="331"/>
      <c r="U1691" s="329"/>
    </row>
    <row r="1692" spans="18:21" x14ac:dyDescent="0.25">
      <c r="R1692" s="329"/>
      <c r="S1692" s="330"/>
      <c r="T1692" s="331"/>
      <c r="U1692" s="329"/>
    </row>
    <row r="1693" spans="18:21" x14ac:dyDescent="0.25">
      <c r="R1693" s="329"/>
      <c r="S1693" s="330"/>
      <c r="T1693" s="331"/>
      <c r="U1693" s="329"/>
    </row>
    <row r="1694" spans="18:21" x14ac:dyDescent="0.25">
      <c r="R1694" s="329"/>
      <c r="S1694" s="330"/>
      <c r="T1694" s="331"/>
      <c r="U1694" s="329"/>
    </row>
    <row r="1695" spans="18:21" x14ac:dyDescent="0.25">
      <c r="R1695" s="329"/>
      <c r="S1695" s="330"/>
      <c r="T1695" s="331"/>
      <c r="U1695" s="329"/>
    </row>
    <row r="1696" spans="18:21" x14ac:dyDescent="0.25">
      <c r="R1696" s="329"/>
      <c r="S1696" s="330"/>
      <c r="T1696" s="331"/>
      <c r="U1696" s="329"/>
    </row>
    <row r="1697" spans="18:21" x14ac:dyDescent="0.25">
      <c r="R1697" s="329"/>
      <c r="S1697" s="330"/>
      <c r="T1697" s="331"/>
      <c r="U1697" s="329"/>
    </row>
    <row r="1698" spans="18:21" x14ac:dyDescent="0.25">
      <c r="R1698" s="329"/>
      <c r="S1698" s="330"/>
      <c r="T1698" s="331"/>
      <c r="U1698" s="329"/>
    </row>
    <row r="1699" spans="18:21" x14ac:dyDescent="0.25">
      <c r="R1699" s="329"/>
      <c r="S1699" s="330"/>
      <c r="T1699" s="331"/>
      <c r="U1699" s="329"/>
    </row>
    <row r="1700" spans="18:21" x14ac:dyDescent="0.25">
      <c r="R1700" s="329"/>
      <c r="S1700" s="330"/>
      <c r="T1700" s="331"/>
      <c r="U1700" s="329"/>
    </row>
    <row r="1701" spans="18:21" x14ac:dyDescent="0.25">
      <c r="R1701" s="329"/>
      <c r="S1701" s="330"/>
      <c r="T1701" s="331"/>
      <c r="U1701" s="329"/>
    </row>
    <row r="1702" spans="18:21" x14ac:dyDescent="0.25">
      <c r="R1702" s="329"/>
      <c r="S1702" s="330"/>
      <c r="T1702" s="331"/>
      <c r="U1702" s="329"/>
    </row>
    <row r="1703" spans="18:21" x14ac:dyDescent="0.25">
      <c r="R1703" s="329"/>
      <c r="S1703" s="330"/>
      <c r="T1703" s="331"/>
      <c r="U1703" s="329"/>
    </row>
    <row r="1704" spans="18:21" x14ac:dyDescent="0.25">
      <c r="R1704" s="329"/>
      <c r="S1704" s="330"/>
      <c r="T1704" s="331"/>
      <c r="U1704" s="329"/>
    </row>
    <row r="1705" spans="18:21" x14ac:dyDescent="0.25">
      <c r="R1705" s="338"/>
      <c r="S1705" s="339"/>
      <c r="T1705" s="340"/>
      <c r="U1705" s="338"/>
    </row>
    <row r="1706" spans="18:21" x14ac:dyDescent="0.25">
      <c r="R1706" s="338"/>
      <c r="S1706" s="339"/>
      <c r="T1706" s="340"/>
      <c r="U1706" s="338"/>
    </row>
    <row r="1707" spans="18:21" x14ac:dyDescent="0.25">
      <c r="R1707" s="329"/>
      <c r="S1707" s="330"/>
      <c r="T1707" s="331"/>
      <c r="U1707" s="329"/>
    </row>
    <row r="1708" spans="18:21" x14ac:dyDescent="0.25">
      <c r="R1708" s="329"/>
      <c r="S1708" s="330"/>
      <c r="T1708" s="331"/>
      <c r="U1708" s="329"/>
    </row>
    <row r="1709" spans="18:21" x14ac:dyDescent="0.25">
      <c r="R1709" s="329"/>
      <c r="S1709" s="330"/>
      <c r="T1709" s="331"/>
      <c r="U1709" s="329"/>
    </row>
    <row r="1710" spans="18:21" x14ac:dyDescent="0.25">
      <c r="R1710" s="329"/>
      <c r="S1710" s="330"/>
      <c r="T1710" s="331"/>
      <c r="U1710" s="329"/>
    </row>
    <row r="1711" spans="18:21" x14ac:dyDescent="0.25">
      <c r="R1711" s="329"/>
      <c r="S1711" s="330"/>
      <c r="T1711" s="331"/>
      <c r="U1711" s="329"/>
    </row>
    <row r="1712" spans="18:21" x14ac:dyDescent="0.25">
      <c r="R1712" s="329"/>
      <c r="S1712" s="330"/>
      <c r="T1712" s="331"/>
      <c r="U1712" s="329"/>
    </row>
    <row r="1713" spans="18:21" x14ac:dyDescent="0.25">
      <c r="R1713" s="329"/>
      <c r="S1713" s="330"/>
      <c r="T1713" s="331"/>
      <c r="U1713" s="329"/>
    </row>
    <row r="1714" spans="18:21" x14ac:dyDescent="0.25">
      <c r="R1714" s="329"/>
      <c r="S1714" s="330"/>
      <c r="T1714" s="331"/>
      <c r="U1714" s="329"/>
    </row>
    <row r="1715" spans="18:21" x14ac:dyDescent="0.25">
      <c r="R1715" s="329"/>
      <c r="S1715" s="330"/>
      <c r="T1715" s="331"/>
      <c r="U1715" s="329"/>
    </row>
    <row r="1716" spans="18:21" x14ac:dyDescent="0.25">
      <c r="R1716" s="329"/>
      <c r="S1716" s="330"/>
      <c r="T1716" s="331"/>
      <c r="U1716" s="329"/>
    </row>
    <row r="1717" spans="18:21" x14ac:dyDescent="0.25">
      <c r="R1717" s="329"/>
      <c r="S1717" s="330"/>
      <c r="T1717" s="331"/>
      <c r="U1717" s="329"/>
    </row>
    <row r="1718" spans="18:21" x14ac:dyDescent="0.25">
      <c r="R1718" s="329"/>
      <c r="S1718" s="330"/>
      <c r="T1718" s="331"/>
      <c r="U1718" s="329"/>
    </row>
    <row r="1719" spans="18:21" x14ac:dyDescent="0.25">
      <c r="R1719" s="329"/>
      <c r="S1719" s="330"/>
      <c r="T1719" s="331"/>
      <c r="U1719" s="329"/>
    </row>
    <row r="1720" spans="18:21" x14ac:dyDescent="0.25">
      <c r="R1720" s="329"/>
      <c r="S1720" s="330"/>
      <c r="T1720" s="331"/>
      <c r="U1720" s="329"/>
    </row>
    <row r="1721" spans="18:21" x14ac:dyDescent="0.25">
      <c r="R1721" s="329"/>
      <c r="S1721" s="330"/>
      <c r="T1721" s="331"/>
      <c r="U1721" s="329"/>
    </row>
    <row r="1722" spans="18:21" x14ac:dyDescent="0.25">
      <c r="R1722" s="329"/>
      <c r="S1722" s="330"/>
      <c r="T1722" s="331"/>
      <c r="U1722" s="329"/>
    </row>
    <row r="1723" spans="18:21" x14ac:dyDescent="0.25">
      <c r="R1723" s="329"/>
      <c r="S1723" s="330"/>
      <c r="T1723" s="331"/>
      <c r="U1723" s="329"/>
    </row>
    <row r="1724" spans="18:21" x14ac:dyDescent="0.25">
      <c r="R1724" s="329"/>
      <c r="S1724" s="330"/>
      <c r="T1724" s="331"/>
      <c r="U1724" s="329"/>
    </row>
    <row r="1725" spans="18:21" x14ac:dyDescent="0.25">
      <c r="R1725" s="329"/>
      <c r="S1725" s="330"/>
      <c r="T1725" s="331"/>
      <c r="U1725" s="329"/>
    </row>
    <row r="1726" spans="18:21" x14ac:dyDescent="0.25">
      <c r="R1726" s="338"/>
      <c r="S1726" s="339"/>
      <c r="T1726" s="340"/>
      <c r="U1726" s="338"/>
    </row>
    <row r="1727" spans="18:21" x14ac:dyDescent="0.25">
      <c r="R1727" s="338"/>
      <c r="S1727" s="339"/>
      <c r="T1727" s="340"/>
      <c r="U1727" s="338"/>
    </row>
    <row r="1728" spans="18:21" x14ac:dyDescent="0.25">
      <c r="R1728" s="329"/>
      <c r="S1728" s="330"/>
      <c r="T1728" s="331"/>
      <c r="U1728" s="329"/>
    </row>
    <row r="1729" spans="18:21" x14ac:dyDescent="0.25">
      <c r="R1729" s="329"/>
      <c r="S1729" s="330"/>
      <c r="T1729" s="331"/>
      <c r="U1729" s="329"/>
    </row>
    <row r="1730" spans="18:21" x14ac:dyDescent="0.25">
      <c r="R1730" s="329"/>
      <c r="S1730" s="330"/>
      <c r="T1730" s="331"/>
      <c r="U1730" s="329"/>
    </row>
    <row r="1731" spans="18:21" x14ac:dyDescent="0.25">
      <c r="R1731" s="329"/>
      <c r="S1731" s="330"/>
      <c r="T1731" s="331"/>
      <c r="U1731" s="329"/>
    </row>
    <row r="1732" spans="18:21" x14ac:dyDescent="0.25">
      <c r="R1732" s="329"/>
      <c r="S1732" s="330"/>
      <c r="T1732" s="331"/>
      <c r="U1732" s="329"/>
    </row>
    <row r="1733" spans="18:21" x14ac:dyDescent="0.25">
      <c r="R1733" s="329"/>
      <c r="S1733" s="330"/>
      <c r="T1733" s="331"/>
      <c r="U1733" s="329"/>
    </row>
    <row r="1734" spans="18:21" x14ac:dyDescent="0.25">
      <c r="R1734" s="329"/>
      <c r="S1734" s="330"/>
      <c r="T1734" s="331"/>
      <c r="U1734" s="329"/>
    </row>
    <row r="1735" spans="18:21" x14ac:dyDescent="0.25">
      <c r="R1735" s="329"/>
      <c r="S1735" s="330"/>
      <c r="T1735" s="331"/>
      <c r="U1735" s="329"/>
    </row>
    <row r="1736" spans="18:21" x14ac:dyDescent="0.25">
      <c r="R1736" s="329"/>
      <c r="S1736" s="330"/>
      <c r="T1736" s="331"/>
      <c r="U1736" s="329"/>
    </row>
    <row r="1737" spans="18:21" x14ac:dyDescent="0.25">
      <c r="R1737" s="329"/>
      <c r="S1737" s="330"/>
      <c r="T1737" s="331"/>
      <c r="U1737" s="329"/>
    </row>
    <row r="1738" spans="18:21" x14ac:dyDescent="0.25">
      <c r="R1738" s="329"/>
      <c r="S1738" s="330"/>
      <c r="T1738" s="331"/>
      <c r="U1738" s="329"/>
    </row>
    <row r="1739" spans="18:21" x14ac:dyDescent="0.25">
      <c r="R1739" s="329"/>
      <c r="S1739" s="330"/>
      <c r="T1739" s="331"/>
      <c r="U1739" s="329"/>
    </row>
    <row r="1740" spans="18:21" x14ac:dyDescent="0.25">
      <c r="R1740" s="329"/>
      <c r="S1740" s="330"/>
      <c r="T1740" s="331"/>
      <c r="U1740" s="329"/>
    </row>
    <row r="1741" spans="18:21" x14ac:dyDescent="0.25">
      <c r="R1741" s="329"/>
      <c r="S1741" s="330"/>
      <c r="T1741" s="331"/>
      <c r="U1741" s="329"/>
    </row>
    <row r="1742" spans="18:21" x14ac:dyDescent="0.25">
      <c r="R1742" s="329"/>
      <c r="S1742" s="330"/>
      <c r="T1742" s="331"/>
      <c r="U1742" s="329"/>
    </row>
    <row r="1743" spans="18:21" x14ac:dyDescent="0.25">
      <c r="R1743" s="329"/>
      <c r="S1743" s="330"/>
      <c r="T1743" s="331"/>
      <c r="U1743" s="329"/>
    </row>
    <row r="1744" spans="18:21" x14ac:dyDescent="0.25">
      <c r="R1744" s="329"/>
      <c r="S1744" s="330"/>
      <c r="T1744" s="331"/>
      <c r="U1744" s="329"/>
    </row>
    <row r="1745" spans="18:21" x14ac:dyDescent="0.25">
      <c r="R1745" s="329"/>
      <c r="S1745" s="330"/>
      <c r="T1745" s="331"/>
      <c r="U1745" s="329"/>
    </row>
    <row r="1746" spans="18:21" x14ac:dyDescent="0.25">
      <c r="R1746" s="329"/>
      <c r="S1746" s="330"/>
      <c r="T1746" s="331"/>
      <c r="U1746" s="329"/>
    </row>
    <row r="1747" spans="18:21" x14ac:dyDescent="0.25">
      <c r="R1747" s="338"/>
      <c r="S1747" s="339"/>
      <c r="T1747" s="340"/>
      <c r="U1747" s="338"/>
    </row>
    <row r="1748" spans="18:21" x14ac:dyDescent="0.25">
      <c r="R1748" s="338"/>
      <c r="S1748" s="339"/>
      <c r="T1748" s="340"/>
      <c r="U1748" s="338"/>
    </row>
    <row r="1749" spans="18:21" x14ac:dyDescent="0.25">
      <c r="R1749" s="329"/>
      <c r="S1749" s="330"/>
      <c r="T1749" s="331"/>
      <c r="U1749" s="329"/>
    </row>
    <row r="1750" spans="18:21" x14ac:dyDescent="0.25">
      <c r="R1750" s="329"/>
      <c r="S1750" s="330"/>
      <c r="T1750" s="331"/>
      <c r="U1750" s="329"/>
    </row>
    <row r="1751" spans="18:21" x14ac:dyDescent="0.25">
      <c r="R1751" s="329"/>
      <c r="S1751" s="330"/>
      <c r="T1751" s="331"/>
      <c r="U1751" s="329"/>
    </row>
    <row r="1752" spans="18:21" x14ac:dyDescent="0.25">
      <c r="R1752" s="329"/>
      <c r="S1752" s="330"/>
      <c r="T1752" s="331"/>
      <c r="U1752" s="329"/>
    </row>
    <row r="1753" spans="18:21" x14ac:dyDescent="0.25">
      <c r="R1753" s="329"/>
      <c r="S1753" s="330"/>
      <c r="T1753" s="331"/>
      <c r="U1753" s="329"/>
    </row>
    <row r="1754" spans="18:21" x14ac:dyDescent="0.25">
      <c r="R1754" s="329"/>
      <c r="S1754" s="330"/>
      <c r="T1754" s="331"/>
      <c r="U1754" s="329"/>
    </row>
    <row r="1755" spans="18:21" x14ac:dyDescent="0.25">
      <c r="R1755" s="329"/>
      <c r="S1755" s="330"/>
      <c r="T1755" s="331"/>
      <c r="U1755" s="329"/>
    </row>
    <row r="1756" spans="18:21" x14ac:dyDescent="0.25">
      <c r="R1756" s="329"/>
      <c r="S1756" s="330"/>
      <c r="T1756" s="331"/>
      <c r="U1756" s="329"/>
    </row>
    <row r="1757" spans="18:21" x14ac:dyDescent="0.25">
      <c r="R1757" s="329"/>
      <c r="S1757" s="330"/>
      <c r="T1757" s="331"/>
      <c r="U1757" s="329"/>
    </row>
    <row r="1758" spans="18:21" x14ac:dyDescent="0.25">
      <c r="R1758" s="329"/>
      <c r="S1758" s="330"/>
      <c r="T1758" s="331"/>
      <c r="U1758" s="329"/>
    </row>
    <row r="1759" spans="18:21" x14ac:dyDescent="0.25">
      <c r="R1759" s="329"/>
      <c r="S1759" s="330"/>
      <c r="T1759" s="331"/>
      <c r="U1759" s="329"/>
    </row>
    <row r="1760" spans="18:21" x14ac:dyDescent="0.25">
      <c r="R1760" s="329"/>
      <c r="S1760" s="330"/>
      <c r="T1760" s="331"/>
      <c r="U1760" s="329"/>
    </row>
    <row r="1761" spans="18:21" x14ac:dyDescent="0.25">
      <c r="R1761" s="329"/>
      <c r="S1761" s="330"/>
      <c r="T1761" s="331"/>
      <c r="U1761" s="329"/>
    </row>
    <row r="1762" spans="18:21" x14ac:dyDescent="0.25">
      <c r="R1762" s="329"/>
      <c r="S1762" s="330"/>
      <c r="T1762" s="331"/>
      <c r="U1762" s="329"/>
    </row>
    <row r="1763" spans="18:21" x14ac:dyDescent="0.25">
      <c r="R1763" s="329"/>
      <c r="S1763" s="330"/>
      <c r="T1763" s="331"/>
      <c r="U1763" s="329"/>
    </row>
    <row r="1764" spans="18:21" x14ac:dyDescent="0.25">
      <c r="R1764" s="329"/>
      <c r="S1764" s="330"/>
      <c r="T1764" s="331"/>
      <c r="U1764" s="329"/>
    </row>
    <row r="1765" spans="18:21" x14ac:dyDescent="0.25">
      <c r="R1765" s="329"/>
      <c r="S1765" s="330"/>
      <c r="T1765" s="331"/>
      <c r="U1765" s="329"/>
    </row>
    <row r="1766" spans="18:21" x14ac:dyDescent="0.25">
      <c r="R1766" s="329"/>
      <c r="S1766" s="330"/>
      <c r="T1766" s="331"/>
      <c r="U1766" s="329"/>
    </row>
    <row r="1767" spans="18:21" x14ac:dyDescent="0.25">
      <c r="R1767" s="329"/>
      <c r="S1767" s="330"/>
      <c r="T1767" s="331"/>
      <c r="U1767" s="329"/>
    </row>
    <row r="1768" spans="18:21" x14ac:dyDescent="0.25">
      <c r="R1768" s="338"/>
      <c r="S1768" s="339"/>
      <c r="T1768" s="340"/>
      <c r="U1768" s="338"/>
    </row>
    <row r="1769" spans="18:21" x14ac:dyDescent="0.25">
      <c r="R1769" s="338"/>
      <c r="S1769" s="339"/>
      <c r="T1769" s="340"/>
      <c r="U1769" s="338"/>
    </row>
    <row r="1770" spans="18:21" x14ac:dyDescent="0.25">
      <c r="R1770" s="329"/>
      <c r="S1770" s="330"/>
      <c r="T1770" s="331"/>
      <c r="U1770" s="329"/>
    </row>
    <row r="1771" spans="18:21" x14ac:dyDescent="0.25">
      <c r="R1771" s="329"/>
      <c r="S1771" s="330"/>
      <c r="T1771" s="331"/>
      <c r="U1771" s="329"/>
    </row>
    <row r="1772" spans="18:21" x14ac:dyDescent="0.25">
      <c r="R1772" s="329"/>
      <c r="S1772" s="330"/>
      <c r="T1772" s="331"/>
      <c r="U1772" s="329"/>
    </row>
    <row r="1773" spans="18:21" x14ac:dyDescent="0.25">
      <c r="R1773" s="329"/>
      <c r="S1773" s="330"/>
      <c r="T1773" s="331"/>
      <c r="U1773" s="329"/>
    </row>
    <row r="1774" spans="18:21" x14ac:dyDescent="0.25">
      <c r="R1774" s="329"/>
      <c r="S1774" s="330"/>
      <c r="T1774" s="331"/>
      <c r="U1774" s="329"/>
    </row>
    <row r="1775" spans="18:21" x14ac:dyDescent="0.25">
      <c r="R1775" s="329"/>
      <c r="S1775" s="330"/>
      <c r="T1775" s="331"/>
      <c r="U1775" s="329"/>
    </row>
    <row r="1776" spans="18:21" x14ac:dyDescent="0.25">
      <c r="R1776" s="329"/>
      <c r="S1776" s="330"/>
      <c r="T1776" s="331"/>
      <c r="U1776" s="329"/>
    </row>
    <row r="1777" spans="18:21" x14ac:dyDescent="0.25">
      <c r="R1777" s="329"/>
      <c r="S1777" s="330"/>
      <c r="T1777" s="331"/>
      <c r="U1777" s="329"/>
    </row>
    <row r="1778" spans="18:21" x14ac:dyDescent="0.25">
      <c r="R1778" s="329"/>
      <c r="S1778" s="330"/>
      <c r="T1778" s="331"/>
      <c r="U1778" s="329"/>
    </row>
    <row r="1779" spans="18:21" x14ac:dyDescent="0.25">
      <c r="R1779" s="329"/>
      <c r="S1779" s="330"/>
      <c r="T1779" s="331"/>
      <c r="U1779" s="329"/>
    </row>
    <row r="1780" spans="18:21" x14ac:dyDescent="0.25">
      <c r="R1780" s="329"/>
      <c r="S1780" s="330"/>
      <c r="T1780" s="331"/>
      <c r="U1780" s="329"/>
    </row>
    <row r="1781" spans="18:21" x14ac:dyDescent="0.25">
      <c r="R1781" s="329"/>
      <c r="S1781" s="330"/>
      <c r="T1781" s="331"/>
      <c r="U1781" s="329"/>
    </row>
    <row r="1782" spans="18:21" x14ac:dyDescent="0.25">
      <c r="R1782" s="329"/>
      <c r="S1782" s="330"/>
      <c r="T1782" s="331"/>
      <c r="U1782" s="329"/>
    </row>
    <row r="1783" spans="18:21" x14ac:dyDescent="0.25">
      <c r="R1783" s="329"/>
      <c r="S1783" s="330"/>
      <c r="T1783" s="331"/>
      <c r="U1783" s="329"/>
    </row>
    <row r="1784" spans="18:21" x14ac:dyDescent="0.25">
      <c r="R1784" s="329"/>
      <c r="S1784" s="330"/>
      <c r="T1784" s="331"/>
      <c r="U1784" s="329"/>
    </row>
    <row r="1785" spans="18:21" x14ac:dyDescent="0.25">
      <c r="R1785" s="329"/>
      <c r="S1785" s="330"/>
      <c r="T1785" s="331"/>
      <c r="U1785" s="329"/>
    </row>
    <row r="1786" spans="18:21" x14ac:dyDescent="0.25">
      <c r="R1786" s="329"/>
      <c r="S1786" s="330"/>
      <c r="T1786" s="331"/>
      <c r="U1786" s="329"/>
    </row>
    <row r="1787" spans="18:21" x14ac:dyDescent="0.25">
      <c r="R1787" s="329"/>
      <c r="S1787" s="330"/>
      <c r="T1787" s="331"/>
      <c r="U1787" s="329"/>
    </row>
    <row r="1788" spans="18:21" x14ac:dyDescent="0.25">
      <c r="R1788" s="329"/>
      <c r="S1788" s="330"/>
      <c r="T1788" s="331"/>
      <c r="U1788" s="329"/>
    </row>
    <row r="1789" spans="18:21" x14ac:dyDescent="0.25">
      <c r="R1789" s="338"/>
      <c r="S1789" s="339"/>
      <c r="T1789" s="340"/>
      <c r="U1789" s="338"/>
    </row>
    <row r="1790" spans="18:21" x14ac:dyDescent="0.25">
      <c r="R1790" s="338"/>
      <c r="S1790" s="339"/>
      <c r="T1790" s="340"/>
      <c r="U1790" s="338"/>
    </row>
    <row r="1791" spans="18:21" x14ac:dyDescent="0.25">
      <c r="R1791" s="329"/>
      <c r="S1791" s="330"/>
      <c r="T1791" s="331"/>
      <c r="U1791" s="329"/>
    </row>
    <row r="1792" spans="18:21" x14ac:dyDescent="0.25">
      <c r="R1792" s="329"/>
      <c r="S1792" s="330"/>
      <c r="T1792" s="331"/>
      <c r="U1792" s="329"/>
    </row>
    <row r="1793" spans="18:21" x14ac:dyDescent="0.25">
      <c r="R1793" s="329"/>
      <c r="S1793" s="330"/>
      <c r="T1793" s="331"/>
      <c r="U1793" s="329"/>
    </row>
    <row r="1794" spans="18:21" x14ac:dyDescent="0.25">
      <c r="R1794" s="329"/>
      <c r="S1794" s="330"/>
      <c r="T1794" s="331"/>
      <c r="U1794" s="329"/>
    </row>
    <row r="1795" spans="18:21" x14ac:dyDescent="0.25">
      <c r="R1795" s="329"/>
      <c r="S1795" s="330"/>
      <c r="T1795" s="331"/>
      <c r="U1795" s="329"/>
    </row>
    <row r="1796" spans="18:21" x14ac:dyDescent="0.25">
      <c r="R1796" s="329"/>
      <c r="S1796" s="330"/>
      <c r="T1796" s="331"/>
      <c r="U1796" s="329"/>
    </row>
    <row r="1797" spans="18:21" x14ac:dyDescent="0.25">
      <c r="R1797" s="329"/>
      <c r="S1797" s="330"/>
      <c r="T1797" s="331"/>
      <c r="U1797" s="329"/>
    </row>
    <row r="1798" spans="18:21" x14ac:dyDescent="0.25">
      <c r="R1798" s="329"/>
      <c r="S1798" s="330"/>
      <c r="T1798" s="331"/>
      <c r="U1798" s="329"/>
    </row>
    <row r="1799" spans="18:21" x14ac:dyDescent="0.25">
      <c r="R1799" s="329"/>
      <c r="S1799" s="330"/>
      <c r="T1799" s="331"/>
      <c r="U1799" s="329"/>
    </row>
    <row r="1800" spans="18:21" x14ac:dyDescent="0.25">
      <c r="R1800" s="329"/>
      <c r="S1800" s="330"/>
      <c r="T1800" s="331"/>
      <c r="U1800" s="329"/>
    </row>
    <row r="1801" spans="18:21" x14ac:dyDescent="0.25">
      <c r="R1801" s="329"/>
      <c r="S1801" s="330"/>
      <c r="T1801" s="331"/>
      <c r="U1801" s="329"/>
    </row>
    <row r="1802" spans="18:21" x14ac:dyDescent="0.25">
      <c r="R1802" s="329"/>
      <c r="S1802" s="330"/>
      <c r="T1802" s="331"/>
      <c r="U1802" s="329"/>
    </row>
    <row r="1803" spans="18:21" x14ac:dyDescent="0.25">
      <c r="R1803" s="329"/>
      <c r="S1803" s="330"/>
      <c r="T1803" s="331"/>
      <c r="U1803" s="329"/>
    </row>
    <row r="1804" spans="18:21" x14ac:dyDescent="0.25">
      <c r="R1804" s="329"/>
      <c r="S1804" s="330"/>
      <c r="T1804" s="331"/>
      <c r="U1804" s="329"/>
    </row>
    <row r="1805" spans="18:21" x14ac:dyDescent="0.25">
      <c r="R1805" s="329"/>
      <c r="S1805" s="330"/>
      <c r="T1805" s="331"/>
      <c r="U1805" s="329"/>
    </row>
    <row r="1806" spans="18:21" x14ac:dyDescent="0.25">
      <c r="R1806" s="329"/>
      <c r="S1806" s="330"/>
      <c r="T1806" s="331"/>
      <c r="U1806" s="329"/>
    </row>
    <row r="1807" spans="18:21" x14ac:dyDescent="0.25">
      <c r="R1807" s="329"/>
      <c r="S1807" s="330"/>
      <c r="T1807" s="331"/>
      <c r="U1807" s="329"/>
    </row>
    <row r="1808" spans="18:21" x14ac:dyDescent="0.25">
      <c r="R1808" s="329"/>
      <c r="S1808" s="330"/>
      <c r="T1808" s="331"/>
      <c r="U1808" s="329"/>
    </row>
    <row r="1809" spans="18:21" x14ac:dyDescent="0.25">
      <c r="R1809" s="329"/>
      <c r="S1809" s="330"/>
      <c r="T1809" s="331"/>
      <c r="U1809" s="329"/>
    </row>
    <row r="1810" spans="18:21" x14ac:dyDescent="0.25">
      <c r="R1810" s="338"/>
      <c r="S1810" s="339"/>
      <c r="T1810" s="340"/>
      <c r="U1810" s="338"/>
    </row>
    <row r="1811" spans="18:21" x14ac:dyDescent="0.25">
      <c r="R1811" s="338"/>
      <c r="S1811" s="339"/>
      <c r="T1811" s="340"/>
      <c r="U1811" s="338"/>
    </row>
    <row r="1812" spans="18:21" x14ac:dyDescent="0.25">
      <c r="R1812" s="329"/>
      <c r="S1812" s="330"/>
      <c r="T1812" s="331"/>
      <c r="U1812" s="329"/>
    </row>
    <row r="1813" spans="18:21" x14ac:dyDescent="0.25">
      <c r="R1813" s="329"/>
      <c r="S1813" s="330"/>
      <c r="T1813" s="331"/>
      <c r="U1813" s="329"/>
    </row>
    <row r="1814" spans="18:21" x14ac:dyDescent="0.25">
      <c r="R1814" s="329"/>
      <c r="S1814" s="330"/>
      <c r="T1814" s="331"/>
      <c r="U1814" s="329"/>
    </row>
    <row r="1815" spans="18:21" x14ac:dyDescent="0.25">
      <c r="R1815" s="329"/>
      <c r="S1815" s="330"/>
      <c r="T1815" s="331"/>
      <c r="U1815" s="329"/>
    </row>
    <row r="1816" spans="18:21" x14ac:dyDescent="0.25">
      <c r="R1816" s="329"/>
      <c r="S1816" s="330"/>
      <c r="T1816" s="331"/>
      <c r="U1816" s="329"/>
    </row>
    <row r="1817" spans="18:21" x14ac:dyDescent="0.25">
      <c r="R1817" s="329"/>
      <c r="S1817" s="330"/>
      <c r="T1817" s="331"/>
      <c r="U1817" s="329"/>
    </row>
    <row r="1818" spans="18:21" x14ac:dyDescent="0.25">
      <c r="R1818" s="329"/>
      <c r="S1818" s="330"/>
      <c r="T1818" s="331"/>
      <c r="U1818" s="329"/>
    </row>
    <row r="1819" spans="18:21" x14ac:dyDescent="0.25">
      <c r="R1819" s="329"/>
      <c r="S1819" s="330"/>
      <c r="T1819" s="331"/>
      <c r="U1819" s="329"/>
    </row>
    <row r="1820" spans="18:21" x14ac:dyDescent="0.25">
      <c r="R1820" s="329"/>
      <c r="S1820" s="330"/>
      <c r="T1820" s="331"/>
      <c r="U1820" s="329"/>
    </row>
    <row r="1821" spans="18:21" x14ac:dyDescent="0.25">
      <c r="R1821" s="329"/>
      <c r="S1821" s="330"/>
      <c r="T1821" s="331"/>
      <c r="U1821" s="329"/>
    </row>
    <row r="1822" spans="18:21" x14ac:dyDescent="0.25">
      <c r="R1822" s="329"/>
      <c r="S1822" s="330"/>
      <c r="T1822" s="331"/>
      <c r="U1822" s="329"/>
    </row>
    <row r="1823" spans="18:21" x14ac:dyDescent="0.25">
      <c r="R1823" s="329"/>
      <c r="S1823" s="330"/>
      <c r="T1823" s="331"/>
      <c r="U1823" s="329"/>
    </row>
    <row r="1824" spans="18:21" x14ac:dyDescent="0.25">
      <c r="R1824" s="329"/>
      <c r="S1824" s="330"/>
      <c r="T1824" s="331"/>
      <c r="U1824" s="329"/>
    </row>
    <row r="1825" spans="18:21" x14ac:dyDescent="0.25">
      <c r="R1825" s="329"/>
      <c r="S1825" s="330"/>
      <c r="T1825" s="331"/>
      <c r="U1825" s="329"/>
    </row>
    <row r="1826" spans="18:21" x14ac:dyDescent="0.25">
      <c r="R1826" s="329"/>
      <c r="S1826" s="330"/>
      <c r="T1826" s="331"/>
      <c r="U1826" s="329"/>
    </row>
    <row r="1827" spans="18:21" x14ac:dyDescent="0.25">
      <c r="R1827" s="329"/>
      <c r="S1827" s="330"/>
      <c r="T1827" s="331"/>
      <c r="U1827" s="329"/>
    </row>
    <row r="1828" spans="18:21" x14ac:dyDescent="0.25">
      <c r="R1828" s="329"/>
      <c r="S1828" s="330"/>
      <c r="T1828" s="331"/>
      <c r="U1828" s="329"/>
    </row>
    <row r="1829" spans="18:21" x14ac:dyDescent="0.25">
      <c r="R1829" s="329"/>
      <c r="S1829" s="330"/>
      <c r="T1829" s="331"/>
      <c r="U1829" s="329"/>
    </row>
    <row r="1830" spans="18:21" x14ac:dyDescent="0.25">
      <c r="R1830" s="329"/>
      <c r="S1830" s="330"/>
      <c r="T1830" s="331"/>
      <c r="U1830" s="329"/>
    </row>
    <row r="1831" spans="18:21" x14ac:dyDescent="0.25">
      <c r="R1831" s="338"/>
      <c r="S1831" s="339"/>
      <c r="T1831" s="340"/>
      <c r="U1831" s="338"/>
    </row>
    <row r="1832" spans="18:21" x14ac:dyDescent="0.25">
      <c r="R1832" s="338"/>
      <c r="S1832" s="339"/>
      <c r="T1832" s="340"/>
      <c r="U1832" s="338"/>
    </row>
    <row r="1833" spans="18:21" x14ac:dyDescent="0.25">
      <c r="R1833" s="329"/>
      <c r="S1833" s="330"/>
      <c r="T1833" s="331"/>
      <c r="U1833" s="329"/>
    </row>
    <row r="1834" spans="18:21" x14ac:dyDescent="0.25">
      <c r="R1834" s="329"/>
      <c r="S1834" s="330"/>
      <c r="T1834" s="331"/>
      <c r="U1834" s="329"/>
    </row>
    <row r="1835" spans="18:21" x14ac:dyDescent="0.25">
      <c r="R1835" s="329"/>
      <c r="S1835" s="330"/>
      <c r="T1835" s="331"/>
      <c r="U1835" s="329"/>
    </row>
    <row r="1836" spans="18:21" x14ac:dyDescent="0.25">
      <c r="R1836" s="329"/>
      <c r="S1836" s="330"/>
      <c r="T1836" s="331"/>
      <c r="U1836" s="329"/>
    </row>
    <row r="1837" spans="18:21" x14ac:dyDescent="0.25">
      <c r="R1837" s="329"/>
      <c r="S1837" s="330"/>
      <c r="T1837" s="331"/>
      <c r="U1837" s="329"/>
    </row>
    <row r="1838" spans="18:21" x14ac:dyDescent="0.25">
      <c r="R1838" s="329"/>
      <c r="S1838" s="330"/>
      <c r="T1838" s="331"/>
      <c r="U1838" s="329"/>
    </row>
    <row r="1839" spans="18:21" x14ac:dyDescent="0.25">
      <c r="R1839" s="329"/>
      <c r="S1839" s="330"/>
      <c r="T1839" s="331"/>
      <c r="U1839" s="329"/>
    </row>
    <row r="1840" spans="18:21" x14ac:dyDescent="0.25">
      <c r="R1840" s="329"/>
      <c r="S1840" s="330"/>
      <c r="T1840" s="331"/>
      <c r="U1840" s="329"/>
    </row>
    <row r="1841" spans="18:21" x14ac:dyDescent="0.25">
      <c r="R1841" s="329"/>
      <c r="S1841" s="330"/>
      <c r="T1841" s="331"/>
      <c r="U1841" s="329"/>
    </row>
    <row r="1842" spans="18:21" x14ac:dyDescent="0.25">
      <c r="R1842" s="329"/>
      <c r="S1842" s="330"/>
      <c r="T1842" s="331"/>
      <c r="U1842" s="329"/>
    </row>
    <row r="1843" spans="18:21" x14ac:dyDescent="0.25">
      <c r="R1843" s="329"/>
      <c r="S1843" s="330"/>
      <c r="T1843" s="331"/>
      <c r="U1843" s="329"/>
    </row>
    <row r="1844" spans="18:21" x14ac:dyDescent="0.25">
      <c r="R1844" s="329"/>
      <c r="S1844" s="330"/>
      <c r="T1844" s="331"/>
      <c r="U1844" s="329"/>
    </row>
    <row r="1845" spans="18:21" x14ac:dyDescent="0.25">
      <c r="R1845" s="329"/>
      <c r="S1845" s="330"/>
      <c r="T1845" s="331"/>
      <c r="U1845" s="329"/>
    </row>
    <row r="1846" spans="18:21" x14ac:dyDescent="0.25">
      <c r="R1846" s="329"/>
      <c r="S1846" s="330"/>
      <c r="T1846" s="331"/>
      <c r="U1846" s="329"/>
    </row>
    <row r="1847" spans="18:21" x14ac:dyDescent="0.25">
      <c r="R1847" s="329"/>
      <c r="S1847" s="330"/>
      <c r="T1847" s="331"/>
      <c r="U1847" s="329"/>
    </row>
    <row r="1848" spans="18:21" x14ac:dyDescent="0.25">
      <c r="R1848" s="329"/>
      <c r="S1848" s="330"/>
      <c r="T1848" s="331"/>
      <c r="U1848" s="329"/>
    </row>
    <row r="1849" spans="18:21" x14ac:dyDescent="0.25">
      <c r="R1849" s="329"/>
      <c r="S1849" s="330"/>
      <c r="T1849" s="331"/>
      <c r="U1849" s="329"/>
    </row>
    <row r="1850" spans="18:21" x14ac:dyDescent="0.25">
      <c r="R1850" s="329"/>
      <c r="S1850" s="330"/>
      <c r="T1850" s="331"/>
      <c r="U1850" s="329"/>
    </row>
    <row r="1851" spans="18:21" x14ac:dyDescent="0.25">
      <c r="R1851" s="329"/>
      <c r="S1851" s="330"/>
      <c r="T1851" s="331"/>
      <c r="U1851" s="329"/>
    </row>
    <row r="1852" spans="18:21" x14ac:dyDescent="0.25">
      <c r="R1852" s="338"/>
      <c r="S1852" s="339"/>
      <c r="T1852" s="340"/>
      <c r="U1852" s="338"/>
    </row>
    <row r="1853" spans="18:21" x14ac:dyDescent="0.25">
      <c r="R1853" s="338"/>
      <c r="S1853" s="339"/>
      <c r="T1853" s="340"/>
      <c r="U1853" s="338"/>
    </row>
    <row r="1854" spans="18:21" x14ac:dyDescent="0.25">
      <c r="R1854" s="329"/>
      <c r="S1854" s="330"/>
      <c r="T1854" s="331"/>
      <c r="U1854" s="329"/>
    </row>
    <row r="1855" spans="18:21" x14ac:dyDescent="0.25">
      <c r="R1855" s="329"/>
      <c r="S1855" s="330"/>
      <c r="T1855" s="331"/>
      <c r="U1855" s="329"/>
    </row>
    <row r="1856" spans="18:21" x14ac:dyDescent="0.25">
      <c r="R1856" s="329"/>
      <c r="S1856" s="330"/>
      <c r="T1856" s="331"/>
      <c r="U1856" s="329"/>
    </row>
    <row r="1857" spans="18:21" x14ac:dyDescent="0.25">
      <c r="R1857" s="329"/>
      <c r="S1857" s="330"/>
      <c r="T1857" s="331"/>
      <c r="U1857" s="329"/>
    </row>
    <row r="1858" spans="18:21" x14ac:dyDescent="0.25">
      <c r="R1858" s="329"/>
      <c r="S1858" s="330"/>
      <c r="T1858" s="331"/>
      <c r="U1858" s="329"/>
    </row>
    <row r="1859" spans="18:21" x14ac:dyDescent="0.25">
      <c r="R1859" s="329"/>
      <c r="S1859" s="330"/>
      <c r="T1859" s="331"/>
      <c r="U1859" s="329"/>
    </row>
    <row r="1860" spans="18:21" x14ac:dyDescent="0.25">
      <c r="R1860" s="329"/>
      <c r="S1860" s="330"/>
      <c r="T1860" s="331"/>
      <c r="U1860" s="329"/>
    </row>
    <row r="1861" spans="18:21" x14ac:dyDescent="0.25">
      <c r="R1861" s="329"/>
      <c r="S1861" s="330"/>
      <c r="T1861" s="331"/>
      <c r="U1861" s="329"/>
    </row>
    <row r="1862" spans="18:21" x14ac:dyDescent="0.25">
      <c r="R1862" s="329"/>
      <c r="S1862" s="330"/>
      <c r="T1862" s="331"/>
      <c r="U1862" s="329"/>
    </row>
    <row r="1863" spans="18:21" x14ac:dyDescent="0.25">
      <c r="R1863" s="329"/>
      <c r="S1863" s="330"/>
      <c r="T1863" s="331"/>
      <c r="U1863" s="329"/>
    </row>
    <row r="1864" spans="18:21" x14ac:dyDescent="0.25">
      <c r="R1864" s="329"/>
      <c r="S1864" s="330"/>
      <c r="T1864" s="331"/>
      <c r="U1864" s="329"/>
    </row>
    <row r="1865" spans="18:21" x14ac:dyDescent="0.25">
      <c r="R1865" s="329"/>
      <c r="S1865" s="330"/>
      <c r="T1865" s="331"/>
      <c r="U1865" s="329"/>
    </row>
    <row r="1866" spans="18:21" x14ac:dyDescent="0.25">
      <c r="R1866" s="329"/>
      <c r="S1866" s="330"/>
      <c r="T1866" s="331"/>
      <c r="U1866" s="329"/>
    </row>
    <row r="1867" spans="18:21" x14ac:dyDescent="0.25">
      <c r="R1867" s="329"/>
      <c r="S1867" s="330"/>
      <c r="T1867" s="331"/>
      <c r="U1867" s="329"/>
    </row>
    <row r="1868" spans="18:21" x14ac:dyDescent="0.25">
      <c r="R1868" s="329"/>
      <c r="S1868" s="330"/>
      <c r="T1868" s="331"/>
      <c r="U1868" s="329"/>
    </row>
    <row r="1869" spans="18:21" x14ac:dyDescent="0.25">
      <c r="R1869" s="329"/>
      <c r="S1869" s="330"/>
      <c r="T1869" s="331"/>
      <c r="U1869" s="329"/>
    </row>
    <row r="1870" spans="18:21" x14ac:dyDescent="0.25">
      <c r="R1870" s="329"/>
      <c r="S1870" s="330"/>
      <c r="T1870" s="331"/>
      <c r="U1870" s="329"/>
    </row>
    <row r="1871" spans="18:21" x14ac:dyDescent="0.25">
      <c r="R1871" s="329"/>
      <c r="S1871" s="330"/>
      <c r="T1871" s="331"/>
      <c r="U1871" s="329"/>
    </row>
    <row r="1872" spans="18:21" x14ac:dyDescent="0.25">
      <c r="R1872" s="329"/>
      <c r="S1872" s="330"/>
      <c r="T1872" s="331"/>
      <c r="U1872" s="329"/>
    </row>
    <row r="1873" spans="18:21" x14ac:dyDescent="0.25">
      <c r="R1873" s="338"/>
      <c r="S1873" s="339"/>
      <c r="T1873" s="340"/>
      <c r="U1873" s="338"/>
    </row>
    <row r="1874" spans="18:21" x14ac:dyDescent="0.25">
      <c r="R1874" s="338"/>
      <c r="S1874" s="339"/>
      <c r="T1874" s="340"/>
      <c r="U1874" s="338"/>
    </row>
    <row r="1875" spans="18:21" x14ac:dyDescent="0.25">
      <c r="R1875" s="329"/>
      <c r="S1875" s="330"/>
      <c r="T1875" s="331"/>
      <c r="U1875" s="329"/>
    </row>
    <row r="1876" spans="18:21" x14ac:dyDescent="0.25">
      <c r="R1876" s="329"/>
      <c r="S1876" s="330"/>
      <c r="T1876" s="331"/>
      <c r="U1876" s="329"/>
    </row>
    <row r="1877" spans="18:21" x14ac:dyDescent="0.25">
      <c r="R1877" s="329"/>
      <c r="S1877" s="330"/>
      <c r="T1877" s="331"/>
      <c r="U1877" s="329"/>
    </row>
    <row r="1878" spans="18:21" x14ac:dyDescent="0.25">
      <c r="R1878" s="329"/>
      <c r="S1878" s="330"/>
      <c r="T1878" s="331"/>
      <c r="U1878" s="329"/>
    </row>
    <row r="1879" spans="18:21" x14ac:dyDescent="0.25">
      <c r="R1879" s="329"/>
      <c r="S1879" s="330"/>
      <c r="T1879" s="331"/>
      <c r="U1879" s="329"/>
    </row>
    <row r="1880" spans="18:21" x14ac:dyDescent="0.25">
      <c r="R1880" s="329"/>
      <c r="S1880" s="330"/>
      <c r="T1880" s="331"/>
      <c r="U1880" s="329"/>
    </row>
    <row r="1881" spans="18:21" x14ac:dyDescent="0.25">
      <c r="R1881" s="329"/>
      <c r="S1881" s="330"/>
      <c r="T1881" s="331"/>
      <c r="U1881" s="329"/>
    </row>
    <row r="1882" spans="18:21" x14ac:dyDescent="0.25">
      <c r="R1882" s="329"/>
      <c r="S1882" s="330"/>
      <c r="T1882" s="331"/>
      <c r="U1882" s="329"/>
    </row>
    <row r="1883" spans="18:21" x14ac:dyDescent="0.25">
      <c r="R1883" s="329"/>
      <c r="S1883" s="330"/>
      <c r="T1883" s="331"/>
      <c r="U1883" s="329"/>
    </row>
    <row r="1884" spans="18:21" x14ac:dyDescent="0.25">
      <c r="R1884" s="329"/>
      <c r="S1884" s="330"/>
      <c r="T1884" s="331"/>
      <c r="U1884" s="329"/>
    </row>
    <row r="1885" spans="18:21" x14ac:dyDescent="0.25">
      <c r="R1885" s="329"/>
      <c r="S1885" s="330"/>
      <c r="T1885" s="331"/>
      <c r="U1885" s="329"/>
    </row>
    <row r="1886" spans="18:21" x14ac:dyDescent="0.25">
      <c r="R1886" s="329"/>
      <c r="S1886" s="330"/>
      <c r="T1886" s="331"/>
      <c r="U1886" s="329"/>
    </row>
    <row r="1887" spans="18:21" x14ac:dyDescent="0.25">
      <c r="R1887" s="329"/>
      <c r="S1887" s="330"/>
      <c r="T1887" s="331"/>
      <c r="U1887" s="329"/>
    </row>
    <row r="1888" spans="18:21" x14ac:dyDescent="0.25">
      <c r="R1888" s="329"/>
      <c r="S1888" s="330"/>
      <c r="T1888" s="331"/>
      <c r="U1888" s="329"/>
    </row>
    <row r="1889" spans="18:21" x14ac:dyDescent="0.25">
      <c r="R1889" s="329"/>
      <c r="S1889" s="330"/>
      <c r="T1889" s="331"/>
      <c r="U1889" s="329"/>
    </row>
    <row r="1890" spans="18:21" x14ac:dyDescent="0.25">
      <c r="R1890" s="329"/>
      <c r="S1890" s="330"/>
      <c r="T1890" s="331"/>
      <c r="U1890" s="329"/>
    </row>
    <row r="1891" spans="18:21" x14ac:dyDescent="0.25">
      <c r="R1891" s="329"/>
      <c r="S1891" s="330"/>
      <c r="T1891" s="331"/>
      <c r="U1891" s="329"/>
    </row>
    <row r="1892" spans="18:21" x14ac:dyDescent="0.25">
      <c r="R1892" s="329"/>
      <c r="S1892" s="330"/>
      <c r="T1892" s="331"/>
      <c r="U1892" s="329"/>
    </row>
    <row r="1893" spans="18:21" x14ac:dyDescent="0.25">
      <c r="R1893" s="329"/>
      <c r="S1893" s="330"/>
      <c r="T1893" s="331"/>
      <c r="U1893" s="329"/>
    </row>
    <row r="1894" spans="18:21" x14ac:dyDescent="0.25">
      <c r="R1894" s="338"/>
      <c r="S1894" s="339"/>
      <c r="T1894" s="340"/>
      <c r="U1894" s="338"/>
    </row>
    <row r="1895" spans="18:21" x14ac:dyDescent="0.25">
      <c r="R1895" s="338"/>
      <c r="S1895" s="339"/>
      <c r="T1895" s="340"/>
      <c r="U1895" s="338"/>
    </row>
    <row r="1896" spans="18:21" x14ac:dyDescent="0.25">
      <c r="R1896" s="329"/>
      <c r="S1896" s="330"/>
      <c r="T1896" s="331"/>
      <c r="U1896" s="329"/>
    </row>
    <row r="1897" spans="18:21" x14ac:dyDescent="0.25">
      <c r="R1897" s="329"/>
      <c r="S1897" s="330"/>
      <c r="T1897" s="331"/>
      <c r="U1897" s="329"/>
    </row>
    <row r="1898" spans="18:21" x14ac:dyDescent="0.25">
      <c r="R1898" s="329"/>
      <c r="S1898" s="330"/>
      <c r="T1898" s="331"/>
      <c r="U1898" s="329"/>
    </row>
    <row r="1899" spans="18:21" x14ac:dyDescent="0.25">
      <c r="R1899" s="329"/>
      <c r="S1899" s="330"/>
      <c r="T1899" s="331"/>
      <c r="U1899" s="329"/>
    </row>
    <row r="1900" spans="18:21" x14ac:dyDescent="0.25">
      <c r="R1900" s="329"/>
      <c r="S1900" s="330"/>
      <c r="T1900" s="331"/>
      <c r="U1900" s="329"/>
    </row>
    <row r="1901" spans="18:21" x14ac:dyDescent="0.25">
      <c r="R1901" s="329"/>
      <c r="S1901" s="330"/>
      <c r="T1901" s="331"/>
      <c r="U1901" s="329"/>
    </row>
    <row r="1902" spans="18:21" x14ac:dyDescent="0.25">
      <c r="R1902" s="329"/>
      <c r="S1902" s="330"/>
      <c r="T1902" s="331"/>
      <c r="U1902" s="329"/>
    </row>
    <row r="1903" spans="18:21" x14ac:dyDescent="0.25">
      <c r="R1903" s="329"/>
      <c r="S1903" s="330"/>
      <c r="T1903" s="331"/>
      <c r="U1903" s="329"/>
    </row>
    <row r="1904" spans="18:21" x14ac:dyDescent="0.25">
      <c r="R1904" s="329"/>
      <c r="S1904" s="330"/>
      <c r="T1904" s="331"/>
      <c r="U1904" s="329"/>
    </row>
    <row r="1905" spans="18:21" x14ac:dyDescent="0.25">
      <c r="R1905" s="329"/>
      <c r="S1905" s="330"/>
      <c r="T1905" s="331"/>
      <c r="U1905" s="329"/>
    </row>
    <row r="1906" spans="18:21" x14ac:dyDescent="0.25">
      <c r="R1906" s="329"/>
      <c r="S1906" s="330"/>
      <c r="T1906" s="331"/>
      <c r="U1906" s="329"/>
    </row>
    <row r="1907" spans="18:21" x14ac:dyDescent="0.25">
      <c r="R1907" s="329"/>
      <c r="S1907" s="330"/>
      <c r="T1907" s="331"/>
      <c r="U1907" s="329"/>
    </row>
    <row r="1908" spans="18:21" x14ac:dyDescent="0.25">
      <c r="R1908" s="329"/>
      <c r="S1908" s="330"/>
      <c r="T1908" s="331"/>
      <c r="U1908" s="329"/>
    </row>
    <row r="1909" spans="18:21" x14ac:dyDescent="0.25">
      <c r="R1909" s="329"/>
      <c r="S1909" s="330"/>
      <c r="T1909" s="331"/>
      <c r="U1909" s="329"/>
    </row>
    <row r="1910" spans="18:21" x14ac:dyDescent="0.25">
      <c r="R1910" s="329"/>
      <c r="S1910" s="330"/>
      <c r="T1910" s="331"/>
      <c r="U1910" s="329"/>
    </row>
    <row r="1911" spans="18:21" x14ac:dyDescent="0.25">
      <c r="R1911" s="329"/>
      <c r="S1911" s="330"/>
      <c r="T1911" s="331"/>
      <c r="U1911" s="329"/>
    </row>
    <row r="1912" spans="18:21" x14ac:dyDescent="0.25">
      <c r="R1912" s="329"/>
      <c r="S1912" s="330"/>
      <c r="T1912" s="331"/>
      <c r="U1912" s="329"/>
    </row>
    <row r="1913" spans="18:21" x14ac:dyDescent="0.25">
      <c r="R1913" s="329"/>
      <c r="S1913" s="330"/>
      <c r="T1913" s="331"/>
      <c r="U1913" s="329"/>
    </row>
    <row r="1914" spans="18:21" x14ac:dyDescent="0.25">
      <c r="R1914" s="329"/>
      <c r="S1914" s="330"/>
      <c r="T1914" s="331"/>
      <c r="U1914" s="329"/>
    </row>
    <row r="1915" spans="18:21" x14ac:dyDescent="0.25">
      <c r="R1915" s="338"/>
      <c r="S1915" s="339"/>
      <c r="T1915" s="340"/>
      <c r="U1915" s="338"/>
    </row>
    <row r="1916" spans="18:21" x14ac:dyDescent="0.25">
      <c r="R1916" s="338"/>
      <c r="S1916" s="339"/>
      <c r="T1916" s="340"/>
      <c r="U1916" s="338"/>
    </row>
    <row r="1917" spans="18:21" x14ac:dyDescent="0.25">
      <c r="R1917" s="329"/>
      <c r="S1917" s="330"/>
      <c r="T1917" s="331"/>
      <c r="U1917" s="329"/>
    </row>
    <row r="1918" spans="18:21" x14ac:dyDescent="0.25">
      <c r="R1918" s="329"/>
      <c r="S1918" s="330"/>
      <c r="T1918" s="331"/>
      <c r="U1918" s="329"/>
    </row>
    <row r="1919" spans="18:21" x14ac:dyDescent="0.25">
      <c r="R1919" s="329"/>
      <c r="S1919" s="330"/>
      <c r="T1919" s="331"/>
      <c r="U1919" s="329"/>
    </row>
    <row r="1920" spans="18:21" x14ac:dyDescent="0.25">
      <c r="R1920" s="329"/>
      <c r="S1920" s="330"/>
      <c r="T1920" s="331"/>
      <c r="U1920" s="329"/>
    </row>
    <row r="1921" spans="18:21" x14ac:dyDescent="0.25">
      <c r="R1921" s="329"/>
      <c r="S1921" s="330"/>
      <c r="T1921" s="331"/>
      <c r="U1921" s="329"/>
    </row>
    <row r="1922" spans="18:21" x14ac:dyDescent="0.25">
      <c r="R1922" s="329"/>
      <c r="S1922" s="330"/>
      <c r="T1922" s="331"/>
      <c r="U1922" s="329"/>
    </row>
    <row r="1923" spans="18:21" x14ac:dyDescent="0.25">
      <c r="R1923" s="329"/>
      <c r="S1923" s="330"/>
      <c r="T1923" s="331"/>
      <c r="U1923" s="329"/>
    </row>
    <row r="1924" spans="18:21" x14ac:dyDescent="0.25">
      <c r="R1924" s="329"/>
      <c r="S1924" s="330"/>
      <c r="T1924" s="331"/>
      <c r="U1924" s="329"/>
    </row>
    <row r="1925" spans="18:21" x14ac:dyDescent="0.25">
      <c r="R1925" s="329"/>
      <c r="S1925" s="330"/>
      <c r="T1925" s="331"/>
      <c r="U1925" s="329"/>
    </row>
    <row r="1926" spans="18:21" x14ac:dyDescent="0.25">
      <c r="R1926" s="329"/>
      <c r="S1926" s="330"/>
      <c r="T1926" s="331"/>
      <c r="U1926" s="329"/>
    </row>
    <row r="1927" spans="18:21" x14ac:dyDescent="0.25">
      <c r="R1927" s="329"/>
      <c r="S1927" s="330"/>
      <c r="T1927" s="331"/>
      <c r="U1927" s="329"/>
    </row>
    <row r="1928" spans="18:21" x14ac:dyDescent="0.25">
      <c r="R1928" s="329"/>
      <c r="S1928" s="330"/>
      <c r="T1928" s="331"/>
      <c r="U1928" s="329"/>
    </row>
    <row r="1929" spans="18:21" x14ac:dyDescent="0.25">
      <c r="R1929" s="329"/>
      <c r="S1929" s="330"/>
      <c r="T1929" s="331"/>
      <c r="U1929" s="329"/>
    </row>
    <row r="1930" spans="18:21" x14ac:dyDescent="0.25">
      <c r="R1930" s="329"/>
      <c r="S1930" s="330"/>
      <c r="T1930" s="331"/>
      <c r="U1930" s="329"/>
    </row>
    <row r="1931" spans="18:21" x14ac:dyDescent="0.25">
      <c r="R1931" s="329"/>
      <c r="S1931" s="330"/>
      <c r="T1931" s="331"/>
      <c r="U1931" s="329"/>
    </row>
    <row r="1932" spans="18:21" x14ac:dyDescent="0.25">
      <c r="R1932" s="329"/>
      <c r="S1932" s="330"/>
      <c r="T1932" s="331"/>
      <c r="U1932" s="329"/>
    </row>
    <row r="1933" spans="18:21" x14ac:dyDescent="0.25">
      <c r="R1933" s="329"/>
      <c r="S1933" s="330"/>
      <c r="T1933" s="331"/>
      <c r="U1933" s="329"/>
    </row>
    <row r="1934" spans="18:21" x14ac:dyDescent="0.25">
      <c r="R1934" s="329"/>
      <c r="S1934" s="330"/>
      <c r="T1934" s="331"/>
      <c r="U1934" s="329"/>
    </row>
    <row r="1935" spans="18:21" x14ac:dyDescent="0.25">
      <c r="R1935" s="329"/>
      <c r="S1935" s="330"/>
      <c r="T1935" s="331"/>
      <c r="U1935" s="329"/>
    </row>
    <row r="1936" spans="18:21" x14ac:dyDescent="0.25">
      <c r="R1936" s="338"/>
      <c r="S1936" s="339"/>
      <c r="T1936" s="340"/>
      <c r="U1936" s="338"/>
    </row>
    <row r="1937" spans="18:21" x14ac:dyDescent="0.25">
      <c r="R1937" s="338"/>
      <c r="S1937" s="339"/>
      <c r="T1937" s="340"/>
      <c r="U1937" s="338"/>
    </row>
    <row r="1938" spans="18:21" x14ac:dyDescent="0.25">
      <c r="R1938" s="329"/>
      <c r="S1938" s="330"/>
      <c r="T1938" s="331"/>
      <c r="U1938" s="329"/>
    </row>
    <row r="1939" spans="18:21" x14ac:dyDescent="0.25">
      <c r="R1939" s="329"/>
      <c r="S1939" s="330"/>
      <c r="T1939" s="331"/>
      <c r="U1939" s="329"/>
    </row>
    <row r="1940" spans="18:21" x14ac:dyDescent="0.25">
      <c r="R1940" s="329"/>
      <c r="S1940" s="330"/>
      <c r="T1940" s="331"/>
      <c r="U1940" s="329"/>
    </row>
    <row r="1941" spans="18:21" x14ac:dyDescent="0.25">
      <c r="R1941" s="329"/>
      <c r="S1941" s="330"/>
      <c r="T1941" s="331"/>
      <c r="U1941" s="329"/>
    </row>
    <row r="1942" spans="18:21" x14ac:dyDescent="0.25">
      <c r="R1942" s="329"/>
      <c r="S1942" s="330"/>
      <c r="T1942" s="331"/>
      <c r="U1942" s="329"/>
    </row>
    <row r="1943" spans="18:21" x14ac:dyDescent="0.25">
      <c r="R1943" s="329"/>
      <c r="S1943" s="330"/>
      <c r="T1943" s="331"/>
      <c r="U1943" s="329"/>
    </row>
    <row r="1944" spans="18:21" x14ac:dyDescent="0.25">
      <c r="R1944" s="329"/>
      <c r="S1944" s="330"/>
      <c r="T1944" s="331"/>
      <c r="U1944" s="329"/>
    </row>
    <row r="1945" spans="18:21" x14ac:dyDescent="0.25">
      <c r="R1945" s="329"/>
      <c r="S1945" s="330"/>
      <c r="T1945" s="331"/>
      <c r="U1945" s="329"/>
    </row>
    <row r="1946" spans="18:21" x14ac:dyDescent="0.25">
      <c r="R1946" s="329"/>
      <c r="S1946" s="330"/>
      <c r="T1946" s="331"/>
      <c r="U1946" s="329"/>
    </row>
    <row r="1947" spans="18:21" x14ac:dyDescent="0.25">
      <c r="R1947" s="329"/>
      <c r="S1947" s="330"/>
      <c r="T1947" s="331"/>
      <c r="U1947" s="329"/>
    </row>
    <row r="1948" spans="18:21" x14ac:dyDescent="0.25">
      <c r="R1948" s="329"/>
      <c r="S1948" s="330"/>
      <c r="T1948" s="331"/>
      <c r="U1948" s="329"/>
    </row>
    <row r="1949" spans="18:21" x14ac:dyDescent="0.25">
      <c r="R1949" s="329"/>
      <c r="S1949" s="330"/>
      <c r="T1949" s="331"/>
      <c r="U1949" s="329"/>
    </row>
    <row r="1950" spans="18:21" x14ac:dyDescent="0.25">
      <c r="R1950" s="329"/>
      <c r="S1950" s="330"/>
      <c r="T1950" s="331"/>
      <c r="U1950" s="329"/>
    </row>
    <row r="1951" spans="18:21" x14ac:dyDescent="0.25">
      <c r="R1951" s="329"/>
      <c r="S1951" s="330"/>
      <c r="T1951" s="331"/>
      <c r="U1951" s="329"/>
    </row>
    <row r="1952" spans="18:21" x14ac:dyDescent="0.25">
      <c r="R1952" s="329"/>
      <c r="S1952" s="330"/>
      <c r="T1952" s="331"/>
      <c r="U1952" s="329"/>
    </row>
    <row r="1953" spans="18:21" x14ac:dyDescent="0.25">
      <c r="R1953" s="329"/>
      <c r="S1953" s="330"/>
      <c r="T1953" s="331"/>
      <c r="U1953" s="329"/>
    </row>
    <row r="1954" spans="18:21" x14ac:dyDescent="0.25">
      <c r="R1954" s="329"/>
      <c r="S1954" s="330"/>
      <c r="T1954" s="331"/>
      <c r="U1954" s="329"/>
    </row>
    <row r="1955" spans="18:21" x14ac:dyDescent="0.25">
      <c r="R1955" s="329"/>
      <c r="S1955" s="330"/>
      <c r="T1955" s="331"/>
      <c r="U1955" s="329"/>
    </row>
    <row r="1956" spans="18:21" x14ac:dyDescent="0.25">
      <c r="R1956" s="329"/>
      <c r="S1956" s="330"/>
      <c r="T1956" s="331"/>
      <c r="U1956" s="329"/>
    </row>
    <row r="1957" spans="18:21" x14ac:dyDescent="0.25">
      <c r="R1957" s="338"/>
      <c r="S1957" s="339"/>
      <c r="T1957" s="340"/>
      <c r="U1957" s="338"/>
    </row>
    <row r="1958" spans="18:21" x14ac:dyDescent="0.25">
      <c r="R1958" s="338"/>
      <c r="S1958" s="339"/>
      <c r="T1958" s="340"/>
      <c r="U1958" s="338"/>
    </row>
    <row r="1959" spans="18:21" x14ac:dyDescent="0.25">
      <c r="R1959" s="329"/>
      <c r="S1959" s="330"/>
      <c r="T1959" s="331"/>
      <c r="U1959" s="329"/>
    </row>
    <row r="1960" spans="18:21" x14ac:dyDescent="0.25">
      <c r="R1960" s="329"/>
      <c r="S1960" s="330"/>
      <c r="T1960" s="331"/>
      <c r="U1960" s="329"/>
    </row>
    <row r="1961" spans="18:21" x14ac:dyDescent="0.25">
      <c r="R1961" s="329"/>
      <c r="S1961" s="330"/>
      <c r="T1961" s="331"/>
      <c r="U1961" s="329"/>
    </row>
    <row r="1962" spans="18:21" x14ac:dyDescent="0.25">
      <c r="R1962" s="329"/>
      <c r="S1962" s="330"/>
      <c r="T1962" s="331"/>
      <c r="U1962" s="329"/>
    </row>
    <row r="1963" spans="18:21" x14ac:dyDescent="0.25">
      <c r="R1963" s="329"/>
      <c r="S1963" s="330"/>
      <c r="T1963" s="331"/>
      <c r="U1963" s="329"/>
    </row>
    <row r="1964" spans="18:21" x14ac:dyDescent="0.25">
      <c r="R1964" s="329"/>
      <c r="S1964" s="330"/>
      <c r="T1964" s="331"/>
      <c r="U1964" s="329"/>
    </row>
    <row r="1965" spans="18:21" x14ac:dyDescent="0.25">
      <c r="R1965" s="329"/>
      <c r="S1965" s="330"/>
      <c r="T1965" s="331"/>
      <c r="U1965" s="329"/>
    </row>
    <row r="1966" spans="18:21" x14ac:dyDescent="0.25">
      <c r="R1966" s="329"/>
      <c r="S1966" s="330"/>
      <c r="T1966" s="331"/>
      <c r="U1966" s="329"/>
    </row>
    <row r="1967" spans="18:21" x14ac:dyDescent="0.25">
      <c r="R1967" s="329"/>
      <c r="S1967" s="330"/>
      <c r="T1967" s="331"/>
      <c r="U1967" s="329"/>
    </row>
    <row r="1968" spans="18:21" x14ac:dyDescent="0.25">
      <c r="R1968" s="329"/>
      <c r="S1968" s="330"/>
      <c r="T1968" s="331"/>
      <c r="U1968" s="329"/>
    </row>
    <row r="1969" spans="18:21" x14ac:dyDescent="0.25">
      <c r="R1969" s="329"/>
      <c r="S1969" s="330"/>
      <c r="T1969" s="331"/>
      <c r="U1969" s="329"/>
    </row>
    <row r="1970" spans="18:21" x14ac:dyDescent="0.25">
      <c r="R1970" s="329"/>
      <c r="S1970" s="330"/>
      <c r="T1970" s="331"/>
      <c r="U1970" s="329"/>
    </row>
    <row r="1971" spans="18:21" x14ac:dyDescent="0.25">
      <c r="R1971" s="329"/>
      <c r="S1971" s="330"/>
      <c r="T1971" s="331"/>
      <c r="U1971" s="329"/>
    </row>
    <row r="1972" spans="18:21" x14ac:dyDescent="0.25">
      <c r="R1972" s="329"/>
      <c r="S1972" s="330"/>
      <c r="T1972" s="331"/>
      <c r="U1972" s="329"/>
    </row>
    <row r="1973" spans="18:21" x14ac:dyDescent="0.25">
      <c r="R1973" s="329"/>
      <c r="S1973" s="330"/>
      <c r="T1973" s="331"/>
      <c r="U1973" s="329"/>
    </row>
    <row r="1974" spans="18:21" x14ac:dyDescent="0.25">
      <c r="R1974" s="329"/>
      <c r="S1974" s="330"/>
      <c r="T1974" s="331"/>
      <c r="U1974" s="329"/>
    </row>
    <row r="1975" spans="18:21" x14ac:dyDescent="0.25">
      <c r="R1975" s="329"/>
      <c r="S1975" s="330"/>
      <c r="T1975" s="331"/>
      <c r="U1975" s="329"/>
    </row>
    <row r="1976" spans="18:21" x14ac:dyDescent="0.25">
      <c r="R1976" s="329"/>
      <c r="S1976" s="330"/>
      <c r="T1976" s="331"/>
      <c r="U1976" s="329"/>
    </row>
    <row r="1977" spans="18:21" x14ac:dyDescent="0.25">
      <c r="R1977" s="329"/>
      <c r="S1977" s="330"/>
      <c r="T1977" s="331"/>
      <c r="U1977" s="329"/>
    </row>
    <row r="1978" spans="18:21" x14ac:dyDescent="0.25">
      <c r="R1978" s="338"/>
      <c r="S1978" s="339"/>
      <c r="T1978" s="340"/>
      <c r="U1978" s="338"/>
    </row>
    <row r="1979" spans="18:21" x14ac:dyDescent="0.25">
      <c r="R1979" s="338"/>
      <c r="S1979" s="339"/>
      <c r="T1979" s="340"/>
      <c r="U1979" s="338"/>
    </row>
    <row r="1980" spans="18:21" x14ac:dyDescent="0.25">
      <c r="R1980" s="329"/>
      <c r="S1980" s="330"/>
      <c r="T1980" s="331"/>
      <c r="U1980" s="329"/>
    </row>
    <row r="1981" spans="18:21" x14ac:dyDescent="0.25">
      <c r="R1981" s="329"/>
      <c r="S1981" s="330"/>
      <c r="T1981" s="331"/>
      <c r="U1981" s="329"/>
    </row>
    <row r="1982" spans="18:21" x14ac:dyDescent="0.25">
      <c r="R1982" s="329"/>
      <c r="S1982" s="330"/>
      <c r="T1982" s="331"/>
      <c r="U1982" s="329"/>
    </row>
    <row r="1983" spans="18:21" x14ac:dyDescent="0.25">
      <c r="R1983" s="329"/>
      <c r="S1983" s="330"/>
      <c r="T1983" s="331"/>
      <c r="U1983" s="329"/>
    </row>
    <row r="1984" spans="18:21" x14ac:dyDescent="0.25">
      <c r="R1984" s="329"/>
      <c r="S1984" s="330"/>
      <c r="T1984" s="331"/>
      <c r="U1984" s="329"/>
    </row>
    <row r="1985" spans="18:21" x14ac:dyDescent="0.25">
      <c r="R1985" s="329"/>
      <c r="S1985" s="330"/>
      <c r="T1985" s="331"/>
      <c r="U1985" s="329"/>
    </row>
    <row r="1986" spans="18:21" x14ac:dyDescent="0.25">
      <c r="R1986" s="329"/>
      <c r="S1986" s="330"/>
      <c r="T1986" s="331"/>
      <c r="U1986" s="329"/>
    </row>
    <row r="1987" spans="18:21" x14ac:dyDescent="0.25">
      <c r="R1987" s="329"/>
      <c r="S1987" s="330"/>
      <c r="T1987" s="331"/>
      <c r="U1987" s="329"/>
    </row>
    <row r="1988" spans="18:21" x14ac:dyDescent="0.25">
      <c r="R1988" s="329"/>
      <c r="S1988" s="330"/>
      <c r="T1988" s="331"/>
      <c r="U1988" s="329"/>
    </row>
    <row r="1989" spans="18:21" x14ac:dyDescent="0.25">
      <c r="R1989" s="329"/>
      <c r="S1989" s="330"/>
      <c r="T1989" s="331"/>
      <c r="U1989" s="329"/>
    </row>
    <row r="1990" spans="18:21" x14ac:dyDescent="0.25">
      <c r="R1990" s="329"/>
      <c r="S1990" s="330"/>
      <c r="T1990" s="331"/>
      <c r="U1990" s="329"/>
    </row>
    <row r="1991" spans="18:21" x14ac:dyDescent="0.25">
      <c r="R1991" s="329"/>
      <c r="S1991" s="330"/>
      <c r="T1991" s="331"/>
      <c r="U1991" s="329"/>
    </row>
    <row r="1992" spans="18:21" x14ac:dyDescent="0.25">
      <c r="R1992" s="329"/>
      <c r="S1992" s="330"/>
      <c r="T1992" s="331"/>
      <c r="U1992" s="329"/>
    </row>
    <row r="1993" spans="18:21" x14ac:dyDescent="0.25">
      <c r="R1993" s="329"/>
      <c r="S1993" s="330"/>
      <c r="T1993" s="331"/>
      <c r="U1993" s="329"/>
    </row>
    <row r="1994" spans="18:21" x14ac:dyDescent="0.25">
      <c r="R1994" s="329"/>
      <c r="S1994" s="330"/>
      <c r="T1994" s="331"/>
      <c r="U1994" s="329"/>
    </row>
    <row r="1995" spans="18:21" x14ac:dyDescent="0.25">
      <c r="R1995" s="329"/>
      <c r="S1995" s="330"/>
      <c r="T1995" s="331"/>
      <c r="U1995" s="329"/>
    </row>
    <row r="1996" spans="18:21" x14ac:dyDescent="0.25">
      <c r="R1996" s="329"/>
      <c r="S1996" s="330"/>
      <c r="T1996" s="331"/>
      <c r="U1996" s="329"/>
    </row>
    <row r="1997" spans="18:21" x14ac:dyDescent="0.25">
      <c r="R1997" s="329"/>
      <c r="S1997" s="330"/>
      <c r="T1997" s="331"/>
      <c r="U1997" s="329"/>
    </row>
    <row r="1998" spans="18:21" x14ac:dyDescent="0.25">
      <c r="R1998" s="329"/>
      <c r="S1998" s="330"/>
      <c r="T1998" s="331"/>
      <c r="U1998" s="329"/>
    </row>
    <row r="1999" spans="18:21" x14ac:dyDescent="0.25">
      <c r="R1999" s="338"/>
      <c r="S1999" s="339"/>
      <c r="T1999" s="340"/>
      <c r="U1999" s="338"/>
    </row>
    <row r="2000" spans="18:21" x14ac:dyDescent="0.25">
      <c r="R2000" s="338"/>
      <c r="S2000" s="339"/>
      <c r="T2000" s="340"/>
      <c r="U2000" s="338"/>
    </row>
    <row r="2001" spans="18:21" x14ac:dyDescent="0.25">
      <c r="R2001" s="329"/>
      <c r="S2001" s="330"/>
      <c r="T2001" s="331"/>
      <c r="U2001" s="329"/>
    </row>
    <row r="2002" spans="18:21" x14ac:dyDescent="0.25">
      <c r="R2002" s="329"/>
      <c r="S2002" s="330"/>
      <c r="T2002" s="331"/>
      <c r="U2002" s="329"/>
    </row>
    <row r="2003" spans="18:21" x14ac:dyDescent="0.25">
      <c r="R2003" s="329"/>
      <c r="S2003" s="330"/>
      <c r="T2003" s="331"/>
      <c r="U2003" s="329"/>
    </row>
    <row r="2004" spans="18:21" x14ac:dyDescent="0.25">
      <c r="R2004" s="329"/>
      <c r="S2004" s="330"/>
      <c r="T2004" s="331"/>
      <c r="U2004" s="329"/>
    </row>
    <row r="2005" spans="18:21" x14ac:dyDescent="0.25">
      <c r="R2005" s="329"/>
      <c r="S2005" s="330"/>
      <c r="T2005" s="331"/>
      <c r="U2005" s="329"/>
    </row>
    <row r="2006" spans="18:21" x14ac:dyDescent="0.25">
      <c r="R2006" s="329"/>
      <c r="S2006" s="330"/>
      <c r="T2006" s="331"/>
      <c r="U2006" s="329"/>
    </row>
    <row r="2007" spans="18:21" x14ac:dyDescent="0.25">
      <c r="R2007" s="329"/>
      <c r="S2007" s="330"/>
      <c r="T2007" s="331"/>
      <c r="U2007" s="329"/>
    </row>
    <row r="2008" spans="18:21" x14ac:dyDescent="0.25">
      <c r="R2008" s="329"/>
      <c r="S2008" s="330"/>
      <c r="T2008" s="331"/>
      <c r="U2008" s="329"/>
    </row>
    <row r="2009" spans="18:21" x14ac:dyDescent="0.25">
      <c r="R2009" s="329"/>
      <c r="S2009" s="330"/>
      <c r="T2009" s="331"/>
      <c r="U2009" s="329"/>
    </row>
    <row r="2010" spans="18:21" x14ac:dyDescent="0.25">
      <c r="R2010" s="329"/>
      <c r="S2010" s="330"/>
      <c r="T2010" s="331"/>
      <c r="U2010" s="329"/>
    </row>
    <row r="2011" spans="18:21" x14ac:dyDescent="0.25">
      <c r="R2011" s="329"/>
      <c r="S2011" s="330"/>
      <c r="T2011" s="331"/>
      <c r="U2011" s="329"/>
    </row>
    <row r="2012" spans="18:21" x14ac:dyDescent="0.25">
      <c r="R2012" s="329"/>
      <c r="S2012" s="330"/>
      <c r="T2012" s="331"/>
      <c r="U2012" s="329"/>
    </row>
    <row r="2013" spans="18:21" x14ac:dyDescent="0.25">
      <c r="R2013" s="329"/>
      <c r="S2013" s="330"/>
      <c r="T2013" s="331"/>
      <c r="U2013" s="329"/>
    </row>
    <row r="2014" spans="18:21" x14ac:dyDescent="0.25">
      <c r="R2014" s="329"/>
      <c r="S2014" s="330"/>
      <c r="T2014" s="331"/>
      <c r="U2014" s="329"/>
    </row>
    <row r="2015" spans="18:21" x14ac:dyDescent="0.25">
      <c r="R2015" s="329"/>
      <c r="S2015" s="330"/>
      <c r="T2015" s="331"/>
      <c r="U2015" s="329"/>
    </row>
    <row r="2016" spans="18:21" x14ac:dyDescent="0.25">
      <c r="R2016" s="329"/>
      <c r="S2016" s="330"/>
      <c r="T2016" s="331"/>
      <c r="U2016" s="329"/>
    </row>
    <row r="2017" spans="18:21" x14ac:dyDescent="0.25">
      <c r="R2017" s="329"/>
      <c r="S2017" s="330"/>
      <c r="T2017" s="331"/>
      <c r="U2017" s="329"/>
    </row>
    <row r="2018" spans="18:21" x14ac:dyDescent="0.25">
      <c r="R2018" s="329"/>
      <c r="S2018" s="330"/>
      <c r="T2018" s="331"/>
      <c r="U2018" s="329"/>
    </row>
    <row r="2019" spans="18:21" x14ac:dyDescent="0.25">
      <c r="R2019" s="329"/>
      <c r="S2019" s="330"/>
      <c r="T2019" s="331"/>
      <c r="U2019" s="329"/>
    </row>
    <row r="2020" spans="18:21" x14ac:dyDescent="0.25">
      <c r="R2020" s="338"/>
      <c r="S2020" s="339"/>
      <c r="T2020" s="340"/>
      <c r="U2020" s="338"/>
    </row>
    <row r="2021" spans="18:21" x14ac:dyDescent="0.25">
      <c r="R2021" s="338"/>
      <c r="S2021" s="339"/>
      <c r="T2021" s="340"/>
      <c r="U2021" s="338"/>
    </row>
    <row r="2022" spans="18:21" x14ac:dyDescent="0.25">
      <c r="R2022" s="329"/>
      <c r="S2022" s="330"/>
      <c r="T2022" s="331"/>
      <c r="U2022" s="329"/>
    </row>
    <row r="2023" spans="18:21" x14ac:dyDescent="0.25">
      <c r="R2023" s="329"/>
      <c r="S2023" s="330"/>
      <c r="T2023" s="331"/>
      <c r="U2023" s="329"/>
    </row>
    <row r="2024" spans="18:21" x14ac:dyDescent="0.25">
      <c r="R2024" s="329"/>
      <c r="S2024" s="330"/>
      <c r="T2024" s="331"/>
      <c r="U2024" s="329"/>
    </row>
    <row r="2025" spans="18:21" x14ac:dyDescent="0.25">
      <c r="R2025" s="329"/>
      <c r="S2025" s="330"/>
      <c r="T2025" s="331"/>
      <c r="U2025" s="329"/>
    </row>
    <row r="2026" spans="18:21" x14ac:dyDescent="0.25">
      <c r="R2026" s="329"/>
      <c r="S2026" s="330"/>
      <c r="T2026" s="331"/>
      <c r="U2026" s="329"/>
    </row>
    <row r="2027" spans="18:21" x14ac:dyDescent="0.25">
      <c r="R2027" s="329"/>
      <c r="S2027" s="330"/>
      <c r="T2027" s="331"/>
      <c r="U2027" s="329"/>
    </row>
    <row r="2028" spans="18:21" x14ac:dyDescent="0.25">
      <c r="R2028" s="329"/>
      <c r="S2028" s="330"/>
      <c r="T2028" s="331"/>
      <c r="U2028" s="329"/>
    </row>
    <row r="2029" spans="18:21" x14ac:dyDescent="0.25">
      <c r="R2029" s="329"/>
      <c r="S2029" s="330"/>
      <c r="T2029" s="331"/>
      <c r="U2029" s="329"/>
    </row>
    <row r="2030" spans="18:21" x14ac:dyDescent="0.25">
      <c r="R2030" s="329"/>
      <c r="S2030" s="330"/>
      <c r="T2030" s="331"/>
      <c r="U2030" s="329"/>
    </row>
    <row r="2031" spans="18:21" x14ac:dyDescent="0.25">
      <c r="R2031" s="329"/>
      <c r="S2031" s="330"/>
      <c r="T2031" s="331"/>
      <c r="U2031" s="329"/>
    </row>
    <row r="2032" spans="18:21" x14ac:dyDescent="0.25">
      <c r="R2032" s="329"/>
      <c r="S2032" s="330"/>
      <c r="T2032" s="331"/>
      <c r="U2032" s="329"/>
    </row>
    <row r="2033" spans="18:21" x14ac:dyDescent="0.25">
      <c r="R2033" s="329"/>
      <c r="S2033" s="330"/>
      <c r="T2033" s="331"/>
      <c r="U2033" s="329"/>
    </row>
    <row r="2034" spans="18:21" x14ac:dyDescent="0.25">
      <c r="R2034" s="329"/>
      <c r="S2034" s="330"/>
      <c r="T2034" s="331"/>
      <c r="U2034" s="329"/>
    </row>
    <row r="2035" spans="18:21" x14ac:dyDescent="0.25">
      <c r="R2035" s="329"/>
      <c r="S2035" s="330"/>
      <c r="T2035" s="331"/>
      <c r="U2035" s="329"/>
    </row>
    <row r="2036" spans="18:21" x14ac:dyDescent="0.25">
      <c r="R2036" s="329"/>
      <c r="S2036" s="330"/>
      <c r="T2036" s="331"/>
      <c r="U2036" s="329"/>
    </row>
    <row r="2037" spans="18:21" x14ac:dyDescent="0.25">
      <c r="R2037" s="329"/>
      <c r="S2037" s="330"/>
      <c r="T2037" s="331"/>
      <c r="U2037" s="329"/>
    </row>
    <row r="2038" spans="18:21" x14ac:dyDescent="0.25">
      <c r="R2038" s="329"/>
      <c r="S2038" s="330"/>
      <c r="T2038" s="331"/>
      <c r="U2038" s="329"/>
    </row>
    <row r="2039" spans="18:21" x14ac:dyDescent="0.25">
      <c r="R2039" s="329"/>
      <c r="S2039" s="330"/>
      <c r="T2039" s="331"/>
      <c r="U2039" s="329"/>
    </row>
    <row r="2040" spans="18:21" x14ac:dyDescent="0.25">
      <c r="R2040" s="329"/>
      <c r="S2040" s="330"/>
      <c r="T2040" s="331"/>
      <c r="U2040" s="329"/>
    </row>
    <row r="2041" spans="18:21" x14ac:dyDescent="0.25">
      <c r="R2041" s="338"/>
      <c r="S2041" s="339"/>
      <c r="T2041" s="340"/>
      <c r="U2041" s="338"/>
    </row>
    <row r="2042" spans="18:21" x14ac:dyDescent="0.25">
      <c r="R2042" s="338"/>
      <c r="S2042" s="339"/>
      <c r="T2042" s="340"/>
      <c r="U2042" s="338"/>
    </row>
    <row r="2043" spans="18:21" x14ac:dyDescent="0.25">
      <c r="R2043" s="329"/>
      <c r="S2043" s="330"/>
      <c r="T2043" s="331"/>
      <c r="U2043" s="329"/>
    </row>
    <row r="2044" spans="18:21" x14ac:dyDescent="0.25">
      <c r="R2044" s="329"/>
      <c r="S2044" s="330"/>
      <c r="T2044" s="331"/>
      <c r="U2044" s="329"/>
    </row>
    <row r="2045" spans="18:21" x14ac:dyDescent="0.25">
      <c r="R2045" s="329"/>
      <c r="S2045" s="330"/>
      <c r="T2045" s="331"/>
      <c r="U2045" s="329"/>
    </row>
    <row r="2046" spans="18:21" x14ac:dyDescent="0.25">
      <c r="R2046" s="329"/>
      <c r="S2046" s="330"/>
      <c r="T2046" s="331"/>
      <c r="U2046" s="329"/>
    </row>
    <row r="2047" spans="18:21" x14ac:dyDescent="0.25">
      <c r="R2047" s="329"/>
      <c r="S2047" s="330"/>
      <c r="T2047" s="331"/>
      <c r="U2047" s="329"/>
    </row>
    <row r="2048" spans="18:21" x14ac:dyDescent="0.25">
      <c r="R2048" s="329"/>
      <c r="S2048" s="330"/>
      <c r="T2048" s="331"/>
      <c r="U2048" s="329"/>
    </row>
    <row r="2049" spans="18:21" x14ac:dyDescent="0.25">
      <c r="R2049" s="329"/>
      <c r="S2049" s="330"/>
      <c r="T2049" s="331"/>
      <c r="U2049" s="329"/>
    </row>
    <row r="2050" spans="18:21" x14ac:dyDescent="0.25">
      <c r="R2050" s="329"/>
      <c r="S2050" s="330"/>
      <c r="T2050" s="331"/>
      <c r="U2050" s="329"/>
    </row>
    <row r="2051" spans="18:21" x14ac:dyDescent="0.25">
      <c r="R2051" s="329"/>
      <c r="S2051" s="330"/>
      <c r="T2051" s="331"/>
      <c r="U2051" s="329"/>
    </row>
    <row r="2052" spans="18:21" x14ac:dyDescent="0.25">
      <c r="R2052" s="329"/>
      <c r="S2052" s="330"/>
      <c r="T2052" s="331"/>
      <c r="U2052" s="329"/>
    </row>
    <row r="2053" spans="18:21" x14ac:dyDescent="0.25">
      <c r="R2053" s="329"/>
      <c r="S2053" s="330"/>
      <c r="T2053" s="331"/>
      <c r="U2053" s="329"/>
    </row>
    <row r="2054" spans="18:21" x14ac:dyDescent="0.25">
      <c r="R2054" s="329"/>
      <c r="S2054" s="330"/>
      <c r="T2054" s="331"/>
      <c r="U2054" s="329"/>
    </row>
    <row r="2055" spans="18:21" x14ac:dyDescent="0.25">
      <c r="R2055" s="329"/>
      <c r="S2055" s="330"/>
      <c r="T2055" s="331"/>
      <c r="U2055" s="329"/>
    </row>
    <row r="2056" spans="18:21" x14ac:dyDescent="0.25">
      <c r="R2056" s="329"/>
      <c r="S2056" s="330"/>
      <c r="T2056" s="331"/>
      <c r="U2056" s="329"/>
    </row>
    <row r="2057" spans="18:21" x14ac:dyDescent="0.25">
      <c r="R2057" s="329"/>
      <c r="S2057" s="330"/>
      <c r="T2057" s="331"/>
      <c r="U2057" s="329"/>
    </row>
    <row r="2058" spans="18:21" x14ac:dyDescent="0.25">
      <c r="R2058" s="329"/>
      <c r="S2058" s="330"/>
      <c r="T2058" s="331"/>
      <c r="U2058" s="329"/>
    </row>
    <row r="2059" spans="18:21" x14ac:dyDescent="0.25">
      <c r="R2059" s="329"/>
      <c r="S2059" s="330"/>
      <c r="T2059" s="331"/>
      <c r="U2059" s="329"/>
    </row>
    <row r="2060" spans="18:21" x14ac:dyDescent="0.25">
      <c r="R2060" s="329"/>
      <c r="S2060" s="330"/>
      <c r="T2060" s="331"/>
      <c r="U2060" s="329"/>
    </row>
    <row r="2061" spans="18:21" x14ac:dyDescent="0.25">
      <c r="R2061" s="329"/>
      <c r="S2061" s="330"/>
      <c r="T2061" s="331"/>
      <c r="U2061" s="329"/>
    </row>
    <row r="2062" spans="18:21" x14ac:dyDescent="0.25">
      <c r="R2062" s="338"/>
      <c r="S2062" s="339"/>
      <c r="T2062" s="340"/>
      <c r="U2062" s="338"/>
    </row>
    <row r="2063" spans="18:21" x14ac:dyDescent="0.25">
      <c r="R2063" s="338"/>
      <c r="S2063" s="339"/>
      <c r="T2063" s="340"/>
      <c r="U2063" s="338"/>
    </row>
    <row r="2064" spans="18:21" x14ac:dyDescent="0.25">
      <c r="R2064" s="329"/>
      <c r="S2064" s="330"/>
      <c r="T2064" s="331"/>
      <c r="U2064" s="329"/>
    </row>
    <row r="2065" spans="18:21" x14ac:dyDescent="0.25">
      <c r="R2065" s="329"/>
      <c r="S2065" s="330"/>
      <c r="T2065" s="331"/>
      <c r="U2065" s="329"/>
    </row>
    <row r="2066" spans="18:21" x14ac:dyDescent="0.25">
      <c r="R2066" s="329"/>
      <c r="S2066" s="330"/>
      <c r="T2066" s="331"/>
      <c r="U2066" s="329"/>
    </row>
    <row r="2067" spans="18:21" x14ac:dyDescent="0.25">
      <c r="R2067" s="329"/>
      <c r="S2067" s="330"/>
      <c r="T2067" s="331"/>
      <c r="U2067" s="329"/>
    </row>
    <row r="2068" spans="18:21" x14ac:dyDescent="0.25">
      <c r="R2068" s="329"/>
      <c r="S2068" s="330"/>
      <c r="T2068" s="331"/>
      <c r="U2068" s="329"/>
    </row>
    <row r="2069" spans="18:21" x14ac:dyDescent="0.25">
      <c r="R2069" s="329"/>
      <c r="S2069" s="330"/>
      <c r="T2069" s="331"/>
      <c r="U2069" s="329"/>
    </row>
    <row r="2070" spans="18:21" x14ac:dyDescent="0.25">
      <c r="R2070" s="329"/>
      <c r="S2070" s="330"/>
      <c r="T2070" s="331"/>
      <c r="U2070" s="329"/>
    </row>
    <row r="2071" spans="18:21" x14ac:dyDescent="0.25">
      <c r="R2071" s="329"/>
      <c r="S2071" s="330"/>
      <c r="T2071" s="331"/>
      <c r="U2071" s="329"/>
    </row>
    <row r="2072" spans="18:21" x14ac:dyDescent="0.25">
      <c r="R2072" s="329"/>
      <c r="S2072" s="330"/>
      <c r="T2072" s="331"/>
      <c r="U2072" s="329"/>
    </row>
    <row r="2073" spans="18:21" x14ac:dyDescent="0.25">
      <c r="R2073" s="329"/>
      <c r="S2073" s="330"/>
      <c r="T2073" s="331"/>
      <c r="U2073" s="329"/>
    </row>
    <row r="2074" spans="18:21" x14ac:dyDescent="0.25">
      <c r="R2074" s="329"/>
      <c r="S2074" s="330"/>
      <c r="T2074" s="331"/>
      <c r="U2074" s="329"/>
    </row>
    <row r="2075" spans="18:21" x14ac:dyDescent="0.25">
      <c r="R2075" s="329"/>
      <c r="S2075" s="330"/>
      <c r="T2075" s="331"/>
      <c r="U2075" s="329"/>
    </row>
    <row r="2076" spans="18:21" x14ac:dyDescent="0.25">
      <c r="R2076" s="329"/>
      <c r="S2076" s="330"/>
      <c r="T2076" s="331"/>
      <c r="U2076" s="329"/>
    </row>
    <row r="2077" spans="18:21" x14ac:dyDescent="0.25">
      <c r="R2077" s="329"/>
      <c r="S2077" s="330"/>
      <c r="T2077" s="331"/>
      <c r="U2077" s="329"/>
    </row>
    <row r="2078" spans="18:21" x14ac:dyDescent="0.25">
      <c r="R2078" s="329"/>
      <c r="S2078" s="330"/>
      <c r="T2078" s="331"/>
      <c r="U2078" s="329"/>
    </row>
    <row r="2079" spans="18:21" x14ac:dyDescent="0.25">
      <c r="R2079" s="329"/>
      <c r="S2079" s="330"/>
      <c r="T2079" s="331"/>
      <c r="U2079" s="329"/>
    </row>
    <row r="2080" spans="18:21" x14ac:dyDescent="0.25">
      <c r="R2080" s="329"/>
      <c r="S2080" s="330"/>
      <c r="T2080" s="331"/>
      <c r="U2080" s="329"/>
    </row>
    <row r="2081" spans="18:21" x14ac:dyDescent="0.25">
      <c r="R2081" s="329"/>
      <c r="S2081" s="330"/>
      <c r="T2081" s="331"/>
      <c r="U2081" s="329"/>
    </row>
    <row r="2082" spans="18:21" x14ac:dyDescent="0.25">
      <c r="R2082" s="329"/>
      <c r="S2082" s="330"/>
      <c r="T2082" s="331"/>
      <c r="U2082" s="329"/>
    </row>
    <row r="2083" spans="18:21" x14ac:dyDescent="0.25">
      <c r="R2083" s="338"/>
      <c r="S2083" s="339"/>
      <c r="T2083" s="340"/>
      <c r="U2083" s="338"/>
    </row>
    <row r="2084" spans="18:21" x14ac:dyDescent="0.25">
      <c r="R2084" s="338"/>
      <c r="S2084" s="339"/>
      <c r="T2084" s="340"/>
      <c r="U2084" s="338"/>
    </row>
    <row r="2085" spans="18:21" x14ac:dyDescent="0.25">
      <c r="R2085" s="329"/>
      <c r="S2085" s="330"/>
      <c r="T2085" s="331"/>
      <c r="U2085" s="329"/>
    </row>
    <row r="2086" spans="18:21" x14ac:dyDescent="0.25">
      <c r="R2086" s="329"/>
      <c r="S2086" s="330"/>
      <c r="T2086" s="331"/>
      <c r="U2086" s="329"/>
    </row>
    <row r="2087" spans="18:21" x14ac:dyDescent="0.25">
      <c r="R2087" s="329"/>
      <c r="S2087" s="330"/>
      <c r="T2087" s="331"/>
      <c r="U2087" s="329"/>
    </row>
    <row r="2088" spans="18:21" x14ac:dyDescent="0.25">
      <c r="R2088" s="329"/>
      <c r="S2088" s="330"/>
      <c r="T2088" s="331"/>
      <c r="U2088" s="329"/>
    </row>
    <row r="2089" spans="18:21" x14ac:dyDescent="0.25">
      <c r="R2089" s="329"/>
      <c r="S2089" s="330"/>
      <c r="T2089" s="331"/>
      <c r="U2089" s="329"/>
    </row>
    <row r="2090" spans="18:21" x14ac:dyDescent="0.25">
      <c r="R2090" s="329"/>
      <c r="S2090" s="330"/>
      <c r="T2090" s="331"/>
      <c r="U2090" s="329"/>
    </row>
    <row r="2091" spans="18:21" x14ac:dyDescent="0.25">
      <c r="R2091" s="329"/>
      <c r="S2091" s="330"/>
      <c r="T2091" s="331"/>
      <c r="U2091" s="329"/>
    </row>
    <row r="2092" spans="18:21" x14ac:dyDescent="0.25">
      <c r="R2092" s="329"/>
      <c r="S2092" s="330"/>
      <c r="T2092" s="331"/>
      <c r="U2092" s="329"/>
    </row>
    <row r="2093" spans="18:21" x14ac:dyDescent="0.25">
      <c r="R2093" s="329"/>
      <c r="S2093" s="330"/>
      <c r="T2093" s="331"/>
      <c r="U2093" s="329"/>
    </row>
    <row r="2094" spans="18:21" x14ac:dyDescent="0.25">
      <c r="R2094" s="329"/>
      <c r="S2094" s="330"/>
      <c r="T2094" s="331"/>
      <c r="U2094" s="329"/>
    </row>
    <row r="2095" spans="18:21" x14ac:dyDescent="0.25">
      <c r="R2095" s="329"/>
      <c r="S2095" s="330"/>
      <c r="T2095" s="331"/>
      <c r="U2095" s="329"/>
    </row>
    <row r="2096" spans="18:21" x14ac:dyDescent="0.25">
      <c r="R2096" s="329"/>
      <c r="S2096" s="330"/>
      <c r="T2096" s="331"/>
      <c r="U2096" s="329"/>
    </row>
    <row r="2097" spans="18:21" x14ac:dyDescent="0.25">
      <c r="R2097" s="329"/>
      <c r="S2097" s="330"/>
      <c r="T2097" s="331"/>
      <c r="U2097" s="329"/>
    </row>
  </sheetData>
  <mergeCells count="44">
    <mergeCell ref="A1:F1"/>
    <mergeCell ref="G1:Q2"/>
    <mergeCell ref="U1:X4"/>
    <mergeCell ref="A3:F3"/>
    <mergeCell ref="G3:Q4"/>
    <mergeCell ref="A4:F4"/>
    <mergeCell ref="A9:S9"/>
    <mergeCell ref="A11:G11"/>
    <mergeCell ref="H11:H13"/>
    <mergeCell ref="I11:I13"/>
    <mergeCell ref="J11:J13"/>
    <mergeCell ref="K11:K13"/>
    <mergeCell ref="L11:L13"/>
    <mergeCell ref="M11:R11"/>
    <mergeCell ref="G259:I259"/>
    <mergeCell ref="Y12:Y13"/>
    <mergeCell ref="A12:E12"/>
    <mergeCell ref="G12:G13"/>
    <mergeCell ref="M12:N12"/>
    <mergeCell ref="O12:Q12"/>
    <mergeCell ref="R12:R13"/>
    <mergeCell ref="S12:S13"/>
    <mergeCell ref="A13:F13"/>
    <mergeCell ref="X11:X13"/>
    <mergeCell ref="T12:T13"/>
    <mergeCell ref="U12:U13"/>
    <mergeCell ref="V12:V13"/>
    <mergeCell ref="W12:W13"/>
    <mergeCell ref="A7:X7"/>
    <mergeCell ref="A14:G14"/>
    <mergeCell ref="G5:Q5"/>
    <mergeCell ref="A1360:G1360"/>
    <mergeCell ref="H1360:K1360"/>
    <mergeCell ref="L1360:P1360"/>
    <mergeCell ref="G1071:I1071"/>
    <mergeCell ref="G1085:I1085"/>
    <mergeCell ref="G1111:I1111"/>
    <mergeCell ref="A1359:G1359"/>
    <mergeCell ref="H1359:K1359"/>
    <mergeCell ref="L1359:P1359"/>
    <mergeCell ref="G422:I422"/>
    <mergeCell ref="G16:I16"/>
    <mergeCell ref="G34:I34"/>
    <mergeCell ref="G36:H36"/>
  </mergeCells>
  <conditionalFormatting sqref="G1242:G1316 G1318:G1349 G1144:G1240 G1038:G1050 G593:G966 G968:G1036 G350:G591 G293:G305 G307:G308 G310:G348 G16:G28 G30:G32 G34:G291 G1053:G1142">
    <cfRule type="cellIs" dxfId="4" priority="10" stopIfTrue="1" operator="equal">
      <formula>#REF!</formula>
    </cfRule>
  </conditionalFormatting>
  <conditionalFormatting sqref="I1119">
    <cfRule type="cellIs" dxfId="3" priority="2" stopIfTrue="1" operator="equal">
      <formula>#REF!</formula>
    </cfRule>
  </conditionalFormatting>
  <printOptions horizontalCentered="1" verticalCentered="1"/>
  <pageMargins left="0.70866141732283472" right="0.70866141732283472" top="0.74803149606299213" bottom="0.74803149606299213" header="0.31496062992125984" footer="0.31496062992125984"/>
  <pageSetup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308"/>
  <sheetViews>
    <sheetView tabSelected="1" view="pageBreakPreview" zoomScale="75" zoomScaleNormal="100" zoomScaleSheetLayoutView="75" workbookViewId="0">
      <pane ySplit="11" topLeftCell="A12" activePane="bottomLeft" state="frozen"/>
      <selection pane="bottomLeft" activeCell="L257" sqref="L257"/>
    </sheetView>
  </sheetViews>
  <sheetFormatPr baseColWidth="10" defaultRowHeight="12.75" x14ac:dyDescent="0.2"/>
  <cols>
    <col min="1" max="3" width="4" style="516" customWidth="1"/>
    <col min="4" max="4" width="4.5703125" style="516" customWidth="1"/>
    <col min="5" max="5" width="4" style="516" customWidth="1"/>
    <col min="6" max="6" width="13.140625" style="516" customWidth="1"/>
    <col min="7" max="7" width="43.85546875" style="516" customWidth="1"/>
    <col min="8" max="8" width="20.7109375" style="517" hidden="1" customWidth="1"/>
    <col min="9" max="9" width="41.42578125" style="517" customWidth="1"/>
    <col min="10" max="10" width="23" style="394" customWidth="1"/>
    <col min="11" max="11" width="28.42578125" style="394" customWidth="1"/>
    <col min="12" max="256" width="11.42578125" style="394"/>
    <col min="257" max="259" width="4" style="394" customWidth="1"/>
    <col min="260" max="260" width="4.5703125" style="394" customWidth="1"/>
    <col min="261" max="261" width="4" style="394" customWidth="1"/>
    <col min="262" max="262" width="5.5703125" style="394" customWidth="1"/>
    <col min="263" max="263" width="43.85546875" style="394" customWidth="1"/>
    <col min="264" max="264" width="20.7109375" style="394" customWidth="1"/>
    <col min="265" max="265" width="30" style="394" customWidth="1"/>
    <col min="266" max="266" width="23" style="394" customWidth="1"/>
    <col min="267" max="267" width="28.42578125" style="394" customWidth="1"/>
    <col min="268" max="512" width="11.42578125" style="394"/>
    <col min="513" max="515" width="4" style="394" customWidth="1"/>
    <col min="516" max="516" width="4.5703125" style="394" customWidth="1"/>
    <col min="517" max="517" width="4" style="394" customWidth="1"/>
    <col min="518" max="518" width="5.5703125" style="394" customWidth="1"/>
    <col min="519" max="519" width="43.85546875" style="394" customWidth="1"/>
    <col min="520" max="520" width="20.7109375" style="394" customWidth="1"/>
    <col min="521" max="521" width="30" style="394" customWidth="1"/>
    <col min="522" max="522" width="23" style="394" customWidth="1"/>
    <col min="523" max="523" width="28.42578125" style="394" customWidth="1"/>
    <col min="524" max="768" width="11.42578125" style="394"/>
    <col min="769" max="771" width="4" style="394" customWidth="1"/>
    <col min="772" max="772" width="4.5703125" style="394" customWidth="1"/>
    <col min="773" max="773" width="4" style="394" customWidth="1"/>
    <col min="774" max="774" width="5.5703125" style="394" customWidth="1"/>
    <col min="775" max="775" width="43.85546875" style="394" customWidth="1"/>
    <col min="776" max="776" width="20.7109375" style="394" customWidth="1"/>
    <col min="777" max="777" width="30" style="394" customWidth="1"/>
    <col min="778" max="778" width="23" style="394" customWidth="1"/>
    <col min="779" max="779" width="28.42578125" style="394" customWidth="1"/>
    <col min="780" max="1024" width="11.42578125" style="394"/>
    <col min="1025" max="1027" width="4" style="394" customWidth="1"/>
    <col min="1028" max="1028" width="4.5703125" style="394" customWidth="1"/>
    <col min="1029" max="1029" width="4" style="394" customWidth="1"/>
    <col min="1030" max="1030" width="5.5703125" style="394" customWidth="1"/>
    <col min="1031" max="1031" width="43.85546875" style="394" customWidth="1"/>
    <col min="1032" max="1032" width="20.7109375" style="394" customWidth="1"/>
    <col min="1033" max="1033" width="30" style="394" customWidth="1"/>
    <col min="1034" max="1034" width="23" style="394" customWidth="1"/>
    <col min="1035" max="1035" width="28.42578125" style="394" customWidth="1"/>
    <col min="1036" max="1280" width="11.42578125" style="394"/>
    <col min="1281" max="1283" width="4" style="394" customWidth="1"/>
    <col min="1284" max="1284" width="4.5703125" style="394" customWidth="1"/>
    <col min="1285" max="1285" width="4" style="394" customWidth="1"/>
    <col min="1286" max="1286" width="5.5703125" style="394" customWidth="1"/>
    <col min="1287" max="1287" width="43.85546875" style="394" customWidth="1"/>
    <col min="1288" max="1288" width="20.7109375" style="394" customWidth="1"/>
    <col min="1289" max="1289" width="30" style="394" customWidth="1"/>
    <col min="1290" max="1290" width="23" style="394" customWidth="1"/>
    <col min="1291" max="1291" width="28.42578125" style="394" customWidth="1"/>
    <col min="1292" max="1536" width="11.42578125" style="394"/>
    <col min="1537" max="1539" width="4" style="394" customWidth="1"/>
    <col min="1540" max="1540" width="4.5703125" style="394" customWidth="1"/>
    <col min="1541" max="1541" width="4" style="394" customWidth="1"/>
    <col min="1542" max="1542" width="5.5703125" style="394" customWidth="1"/>
    <col min="1543" max="1543" width="43.85546875" style="394" customWidth="1"/>
    <col min="1544" max="1544" width="20.7109375" style="394" customWidth="1"/>
    <col min="1545" max="1545" width="30" style="394" customWidth="1"/>
    <col min="1546" max="1546" width="23" style="394" customWidth="1"/>
    <col min="1547" max="1547" width="28.42578125" style="394" customWidth="1"/>
    <col min="1548" max="1792" width="11.42578125" style="394"/>
    <col min="1793" max="1795" width="4" style="394" customWidth="1"/>
    <col min="1796" max="1796" width="4.5703125" style="394" customWidth="1"/>
    <col min="1797" max="1797" width="4" style="394" customWidth="1"/>
    <col min="1798" max="1798" width="5.5703125" style="394" customWidth="1"/>
    <col min="1799" max="1799" width="43.85546875" style="394" customWidth="1"/>
    <col min="1800" max="1800" width="20.7109375" style="394" customWidth="1"/>
    <col min="1801" max="1801" width="30" style="394" customWidth="1"/>
    <col min="1802" max="1802" width="23" style="394" customWidth="1"/>
    <col min="1803" max="1803" width="28.42578125" style="394" customWidth="1"/>
    <col min="1804" max="2048" width="11.42578125" style="394"/>
    <col min="2049" max="2051" width="4" style="394" customWidth="1"/>
    <col min="2052" max="2052" width="4.5703125" style="394" customWidth="1"/>
    <col min="2053" max="2053" width="4" style="394" customWidth="1"/>
    <col min="2054" max="2054" width="5.5703125" style="394" customWidth="1"/>
    <col min="2055" max="2055" width="43.85546875" style="394" customWidth="1"/>
    <col min="2056" max="2056" width="20.7109375" style="394" customWidth="1"/>
    <col min="2057" max="2057" width="30" style="394" customWidth="1"/>
    <col min="2058" max="2058" width="23" style="394" customWidth="1"/>
    <col min="2059" max="2059" width="28.42578125" style="394" customWidth="1"/>
    <col min="2060" max="2304" width="11.42578125" style="394"/>
    <col min="2305" max="2307" width="4" style="394" customWidth="1"/>
    <col min="2308" max="2308" width="4.5703125" style="394" customWidth="1"/>
    <col min="2309" max="2309" width="4" style="394" customWidth="1"/>
    <col min="2310" max="2310" width="5.5703125" style="394" customWidth="1"/>
    <col min="2311" max="2311" width="43.85546875" style="394" customWidth="1"/>
    <col min="2312" max="2312" width="20.7109375" style="394" customWidth="1"/>
    <col min="2313" max="2313" width="30" style="394" customWidth="1"/>
    <col min="2314" max="2314" width="23" style="394" customWidth="1"/>
    <col min="2315" max="2315" width="28.42578125" style="394" customWidth="1"/>
    <col min="2316" max="2560" width="11.42578125" style="394"/>
    <col min="2561" max="2563" width="4" style="394" customWidth="1"/>
    <col min="2564" max="2564" width="4.5703125" style="394" customWidth="1"/>
    <col min="2565" max="2565" width="4" style="394" customWidth="1"/>
    <col min="2566" max="2566" width="5.5703125" style="394" customWidth="1"/>
    <col min="2567" max="2567" width="43.85546875" style="394" customWidth="1"/>
    <col min="2568" max="2568" width="20.7109375" style="394" customWidth="1"/>
    <col min="2569" max="2569" width="30" style="394" customWidth="1"/>
    <col min="2570" max="2570" width="23" style="394" customWidth="1"/>
    <col min="2571" max="2571" width="28.42578125" style="394" customWidth="1"/>
    <col min="2572" max="2816" width="11.42578125" style="394"/>
    <col min="2817" max="2819" width="4" style="394" customWidth="1"/>
    <col min="2820" max="2820" width="4.5703125" style="394" customWidth="1"/>
    <col min="2821" max="2821" width="4" style="394" customWidth="1"/>
    <col min="2822" max="2822" width="5.5703125" style="394" customWidth="1"/>
    <col min="2823" max="2823" width="43.85546875" style="394" customWidth="1"/>
    <col min="2824" max="2824" width="20.7109375" style="394" customWidth="1"/>
    <col min="2825" max="2825" width="30" style="394" customWidth="1"/>
    <col min="2826" max="2826" width="23" style="394" customWidth="1"/>
    <col min="2827" max="2827" width="28.42578125" style="394" customWidth="1"/>
    <col min="2828" max="3072" width="11.42578125" style="394"/>
    <col min="3073" max="3075" width="4" style="394" customWidth="1"/>
    <col min="3076" max="3076" width="4.5703125" style="394" customWidth="1"/>
    <col min="3077" max="3077" width="4" style="394" customWidth="1"/>
    <col min="3078" max="3078" width="5.5703125" style="394" customWidth="1"/>
    <col min="3079" max="3079" width="43.85546875" style="394" customWidth="1"/>
    <col min="3080" max="3080" width="20.7109375" style="394" customWidth="1"/>
    <col min="3081" max="3081" width="30" style="394" customWidth="1"/>
    <col min="3082" max="3082" width="23" style="394" customWidth="1"/>
    <col min="3083" max="3083" width="28.42578125" style="394" customWidth="1"/>
    <col min="3084" max="3328" width="11.42578125" style="394"/>
    <col min="3329" max="3331" width="4" style="394" customWidth="1"/>
    <col min="3332" max="3332" width="4.5703125" style="394" customWidth="1"/>
    <col min="3333" max="3333" width="4" style="394" customWidth="1"/>
    <col min="3334" max="3334" width="5.5703125" style="394" customWidth="1"/>
    <col min="3335" max="3335" width="43.85546875" style="394" customWidth="1"/>
    <col min="3336" max="3336" width="20.7109375" style="394" customWidth="1"/>
    <col min="3337" max="3337" width="30" style="394" customWidth="1"/>
    <col min="3338" max="3338" width="23" style="394" customWidth="1"/>
    <col min="3339" max="3339" width="28.42578125" style="394" customWidth="1"/>
    <col min="3340" max="3584" width="11.42578125" style="394"/>
    <col min="3585" max="3587" width="4" style="394" customWidth="1"/>
    <col min="3588" max="3588" width="4.5703125" style="394" customWidth="1"/>
    <col min="3589" max="3589" width="4" style="394" customWidth="1"/>
    <col min="3590" max="3590" width="5.5703125" style="394" customWidth="1"/>
    <col min="3591" max="3591" width="43.85546875" style="394" customWidth="1"/>
    <col min="3592" max="3592" width="20.7109375" style="394" customWidth="1"/>
    <col min="3593" max="3593" width="30" style="394" customWidth="1"/>
    <col min="3594" max="3594" width="23" style="394" customWidth="1"/>
    <col min="3595" max="3595" width="28.42578125" style="394" customWidth="1"/>
    <col min="3596" max="3840" width="11.42578125" style="394"/>
    <col min="3841" max="3843" width="4" style="394" customWidth="1"/>
    <col min="3844" max="3844" width="4.5703125" style="394" customWidth="1"/>
    <col min="3845" max="3845" width="4" style="394" customWidth="1"/>
    <col min="3846" max="3846" width="5.5703125" style="394" customWidth="1"/>
    <col min="3847" max="3847" width="43.85546875" style="394" customWidth="1"/>
    <col min="3848" max="3848" width="20.7109375" style="394" customWidth="1"/>
    <col min="3849" max="3849" width="30" style="394" customWidth="1"/>
    <col min="3850" max="3850" width="23" style="394" customWidth="1"/>
    <col min="3851" max="3851" width="28.42578125" style="394" customWidth="1"/>
    <col min="3852" max="4096" width="11.42578125" style="394"/>
    <col min="4097" max="4099" width="4" style="394" customWidth="1"/>
    <col min="4100" max="4100" width="4.5703125" style="394" customWidth="1"/>
    <col min="4101" max="4101" width="4" style="394" customWidth="1"/>
    <col min="4102" max="4102" width="5.5703125" style="394" customWidth="1"/>
    <col min="4103" max="4103" width="43.85546875" style="394" customWidth="1"/>
    <col min="4104" max="4104" width="20.7109375" style="394" customWidth="1"/>
    <col min="4105" max="4105" width="30" style="394" customWidth="1"/>
    <col min="4106" max="4106" width="23" style="394" customWidth="1"/>
    <col min="4107" max="4107" width="28.42578125" style="394" customWidth="1"/>
    <col min="4108" max="4352" width="11.42578125" style="394"/>
    <col min="4353" max="4355" width="4" style="394" customWidth="1"/>
    <col min="4356" max="4356" width="4.5703125" style="394" customWidth="1"/>
    <col min="4357" max="4357" width="4" style="394" customWidth="1"/>
    <col min="4358" max="4358" width="5.5703125" style="394" customWidth="1"/>
    <col min="4359" max="4359" width="43.85546875" style="394" customWidth="1"/>
    <col min="4360" max="4360" width="20.7109375" style="394" customWidth="1"/>
    <col min="4361" max="4361" width="30" style="394" customWidth="1"/>
    <col min="4362" max="4362" width="23" style="394" customWidth="1"/>
    <col min="4363" max="4363" width="28.42578125" style="394" customWidth="1"/>
    <col min="4364" max="4608" width="11.42578125" style="394"/>
    <col min="4609" max="4611" width="4" style="394" customWidth="1"/>
    <col min="4612" max="4612" width="4.5703125" style="394" customWidth="1"/>
    <col min="4613" max="4613" width="4" style="394" customWidth="1"/>
    <col min="4614" max="4614" width="5.5703125" style="394" customWidth="1"/>
    <col min="4615" max="4615" width="43.85546875" style="394" customWidth="1"/>
    <col min="4616" max="4616" width="20.7109375" style="394" customWidth="1"/>
    <col min="4617" max="4617" width="30" style="394" customWidth="1"/>
    <col min="4618" max="4618" width="23" style="394" customWidth="1"/>
    <col min="4619" max="4619" width="28.42578125" style="394" customWidth="1"/>
    <col min="4620" max="4864" width="11.42578125" style="394"/>
    <col min="4865" max="4867" width="4" style="394" customWidth="1"/>
    <col min="4868" max="4868" width="4.5703125" style="394" customWidth="1"/>
    <col min="4869" max="4869" width="4" style="394" customWidth="1"/>
    <col min="4870" max="4870" width="5.5703125" style="394" customWidth="1"/>
    <col min="4871" max="4871" width="43.85546875" style="394" customWidth="1"/>
    <col min="4872" max="4872" width="20.7109375" style="394" customWidth="1"/>
    <col min="4873" max="4873" width="30" style="394" customWidth="1"/>
    <col min="4874" max="4874" width="23" style="394" customWidth="1"/>
    <col min="4875" max="4875" width="28.42578125" style="394" customWidth="1"/>
    <col min="4876" max="5120" width="11.42578125" style="394"/>
    <col min="5121" max="5123" width="4" style="394" customWidth="1"/>
    <col min="5124" max="5124" width="4.5703125" style="394" customWidth="1"/>
    <col min="5125" max="5125" width="4" style="394" customWidth="1"/>
    <col min="5126" max="5126" width="5.5703125" style="394" customWidth="1"/>
    <col min="5127" max="5127" width="43.85546875" style="394" customWidth="1"/>
    <col min="5128" max="5128" width="20.7109375" style="394" customWidth="1"/>
    <col min="5129" max="5129" width="30" style="394" customWidth="1"/>
    <col min="5130" max="5130" width="23" style="394" customWidth="1"/>
    <col min="5131" max="5131" width="28.42578125" style="394" customWidth="1"/>
    <col min="5132" max="5376" width="11.42578125" style="394"/>
    <col min="5377" max="5379" width="4" style="394" customWidth="1"/>
    <col min="5380" max="5380" width="4.5703125" style="394" customWidth="1"/>
    <col min="5381" max="5381" width="4" style="394" customWidth="1"/>
    <col min="5382" max="5382" width="5.5703125" style="394" customWidth="1"/>
    <col min="5383" max="5383" width="43.85546875" style="394" customWidth="1"/>
    <col min="5384" max="5384" width="20.7109375" style="394" customWidth="1"/>
    <col min="5385" max="5385" width="30" style="394" customWidth="1"/>
    <col min="5386" max="5386" width="23" style="394" customWidth="1"/>
    <col min="5387" max="5387" width="28.42578125" style="394" customWidth="1"/>
    <col min="5388" max="5632" width="11.42578125" style="394"/>
    <col min="5633" max="5635" width="4" style="394" customWidth="1"/>
    <col min="5636" max="5636" width="4.5703125" style="394" customWidth="1"/>
    <col min="5637" max="5637" width="4" style="394" customWidth="1"/>
    <col min="5638" max="5638" width="5.5703125" style="394" customWidth="1"/>
    <col min="5639" max="5639" width="43.85546875" style="394" customWidth="1"/>
    <col min="5640" max="5640" width="20.7109375" style="394" customWidth="1"/>
    <col min="5641" max="5641" width="30" style="394" customWidth="1"/>
    <col min="5642" max="5642" width="23" style="394" customWidth="1"/>
    <col min="5643" max="5643" width="28.42578125" style="394" customWidth="1"/>
    <col min="5644" max="5888" width="11.42578125" style="394"/>
    <col min="5889" max="5891" width="4" style="394" customWidth="1"/>
    <col min="5892" max="5892" width="4.5703125" style="394" customWidth="1"/>
    <col min="5893" max="5893" width="4" style="394" customWidth="1"/>
    <col min="5894" max="5894" width="5.5703125" style="394" customWidth="1"/>
    <col min="5895" max="5895" width="43.85546875" style="394" customWidth="1"/>
    <col min="5896" max="5896" width="20.7109375" style="394" customWidth="1"/>
    <col min="5897" max="5897" width="30" style="394" customWidth="1"/>
    <col min="5898" max="5898" width="23" style="394" customWidth="1"/>
    <col min="5899" max="5899" width="28.42578125" style="394" customWidth="1"/>
    <col min="5900" max="6144" width="11.42578125" style="394"/>
    <col min="6145" max="6147" width="4" style="394" customWidth="1"/>
    <col min="6148" max="6148" width="4.5703125" style="394" customWidth="1"/>
    <col min="6149" max="6149" width="4" style="394" customWidth="1"/>
    <col min="6150" max="6150" width="5.5703125" style="394" customWidth="1"/>
    <col min="6151" max="6151" width="43.85546875" style="394" customWidth="1"/>
    <col min="6152" max="6152" width="20.7109375" style="394" customWidth="1"/>
    <col min="6153" max="6153" width="30" style="394" customWidth="1"/>
    <col min="6154" max="6154" width="23" style="394" customWidth="1"/>
    <col min="6155" max="6155" width="28.42578125" style="394" customWidth="1"/>
    <col min="6156" max="6400" width="11.42578125" style="394"/>
    <col min="6401" max="6403" width="4" style="394" customWidth="1"/>
    <col min="6404" max="6404" width="4.5703125" style="394" customWidth="1"/>
    <col min="6405" max="6405" width="4" style="394" customWidth="1"/>
    <col min="6406" max="6406" width="5.5703125" style="394" customWidth="1"/>
    <col min="6407" max="6407" width="43.85546875" style="394" customWidth="1"/>
    <col min="6408" max="6408" width="20.7109375" style="394" customWidth="1"/>
    <col min="6409" max="6409" width="30" style="394" customWidth="1"/>
    <col min="6410" max="6410" width="23" style="394" customWidth="1"/>
    <col min="6411" max="6411" width="28.42578125" style="394" customWidth="1"/>
    <col min="6412" max="6656" width="11.42578125" style="394"/>
    <col min="6657" max="6659" width="4" style="394" customWidth="1"/>
    <col min="6660" max="6660" width="4.5703125" style="394" customWidth="1"/>
    <col min="6661" max="6661" width="4" style="394" customWidth="1"/>
    <col min="6662" max="6662" width="5.5703125" style="394" customWidth="1"/>
    <col min="6663" max="6663" width="43.85546875" style="394" customWidth="1"/>
    <col min="6664" max="6664" width="20.7109375" style="394" customWidth="1"/>
    <col min="6665" max="6665" width="30" style="394" customWidth="1"/>
    <col min="6666" max="6666" width="23" style="394" customWidth="1"/>
    <col min="6667" max="6667" width="28.42578125" style="394" customWidth="1"/>
    <col min="6668" max="6912" width="11.42578125" style="394"/>
    <col min="6913" max="6915" width="4" style="394" customWidth="1"/>
    <col min="6916" max="6916" width="4.5703125" style="394" customWidth="1"/>
    <col min="6917" max="6917" width="4" style="394" customWidth="1"/>
    <col min="6918" max="6918" width="5.5703125" style="394" customWidth="1"/>
    <col min="6919" max="6919" width="43.85546875" style="394" customWidth="1"/>
    <col min="6920" max="6920" width="20.7109375" style="394" customWidth="1"/>
    <col min="6921" max="6921" width="30" style="394" customWidth="1"/>
    <col min="6922" max="6922" width="23" style="394" customWidth="1"/>
    <col min="6923" max="6923" width="28.42578125" style="394" customWidth="1"/>
    <col min="6924" max="7168" width="11.42578125" style="394"/>
    <col min="7169" max="7171" width="4" style="394" customWidth="1"/>
    <col min="7172" max="7172" width="4.5703125" style="394" customWidth="1"/>
    <col min="7173" max="7173" width="4" style="394" customWidth="1"/>
    <col min="7174" max="7174" width="5.5703125" style="394" customWidth="1"/>
    <col min="7175" max="7175" width="43.85546875" style="394" customWidth="1"/>
    <col min="7176" max="7176" width="20.7109375" style="394" customWidth="1"/>
    <col min="7177" max="7177" width="30" style="394" customWidth="1"/>
    <col min="7178" max="7178" width="23" style="394" customWidth="1"/>
    <col min="7179" max="7179" width="28.42578125" style="394" customWidth="1"/>
    <col min="7180" max="7424" width="11.42578125" style="394"/>
    <col min="7425" max="7427" width="4" style="394" customWidth="1"/>
    <col min="7428" max="7428" width="4.5703125" style="394" customWidth="1"/>
    <col min="7429" max="7429" width="4" style="394" customWidth="1"/>
    <col min="7430" max="7430" width="5.5703125" style="394" customWidth="1"/>
    <col min="7431" max="7431" width="43.85546875" style="394" customWidth="1"/>
    <col min="7432" max="7432" width="20.7109375" style="394" customWidth="1"/>
    <col min="7433" max="7433" width="30" style="394" customWidth="1"/>
    <col min="7434" max="7434" width="23" style="394" customWidth="1"/>
    <col min="7435" max="7435" width="28.42578125" style="394" customWidth="1"/>
    <col min="7436" max="7680" width="11.42578125" style="394"/>
    <col min="7681" max="7683" width="4" style="394" customWidth="1"/>
    <col min="7684" max="7684" width="4.5703125" style="394" customWidth="1"/>
    <col min="7685" max="7685" width="4" style="394" customWidth="1"/>
    <col min="7686" max="7686" width="5.5703125" style="394" customWidth="1"/>
    <col min="7687" max="7687" width="43.85546875" style="394" customWidth="1"/>
    <col min="7688" max="7688" width="20.7109375" style="394" customWidth="1"/>
    <col min="7689" max="7689" width="30" style="394" customWidth="1"/>
    <col min="7690" max="7690" width="23" style="394" customWidth="1"/>
    <col min="7691" max="7691" width="28.42578125" style="394" customWidth="1"/>
    <col min="7692" max="7936" width="11.42578125" style="394"/>
    <col min="7937" max="7939" width="4" style="394" customWidth="1"/>
    <col min="7940" max="7940" width="4.5703125" style="394" customWidth="1"/>
    <col min="7941" max="7941" width="4" style="394" customWidth="1"/>
    <col min="7942" max="7942" width="5.5703125" style="394" customWidth="1"/>
    <col min="7943" max="7943" width="43.85546875" style="394" customWidth="1"/>
    <col min="7944" max="7944" width="20.7109375" style="394" customWidth="1"/>
    <col min="7945" max="7945" width="30" style="394" customWidth="1"/>
    <col min="7946" max="7946" width="23" style="394" customWidth="1"/>
    <col min="7947" max="7947" width="28.42578125" style="394" customWidth="1"/>
    <col min="7948" max="8192" width="11.42578125" style="394"/>
    <col min="8193" max="8195" width="4" style="394" customWidth="1"/>
    <col min="8196" max="8196" width="4.5703125" style="394" customWidth="1"/>
    <col min="8197" max="8197" width="4" style="394" customWidth="1"/>
    <col min="8198" max="8198" width="5.5703125" style="394" customWidth="1"/>
    <col min="8199" max="8199" width="43.85546875" style="394" customWidth="1"/>
    <col min="8200" max="8200" width="20.7109375" style="394" customWidth="1"/>
    <col min="8201" max="8201" width="30" style="394" customWidth="1"/>
    <col min="8202" max="8202" width="23" style="394" customWidth="1"/>
    <col min="8203" max="8203" width="28.42578125" style="394" customWidth="1"/>
    <col min="8204" max="8448" width="11.42578125" style="394"/>
    <col min="8449" max="8451" width="4" style="394" customWidth="1"/>
    <col min="8452" max="8452" width="4.5703125" style="394" customWidth="1"/>
    <col min="8453" max="8453" width="4" style="394" customWidth="1"/>
    <col min="8454" max="8454" width="5.5703125" style="394" customWidth="1"/>
    <col min="8455" max="8455" width="43.85546875" style="394" customWidth="1"/>
    <col min="8456" max="8456" width="20.7109375" style="394" customWidth="1"/>
    <col min="8457" max="8457" width="30" style="394" customWidth="1"/>
    <col min="8458" max="8458" width="23" style="394" customWidth="1"/>
    <col min="8459" max="8459" width="28.42578125" style="394" customWidth="1"/>
    <col min="8460" max="8704" width="11.42578125" style="394"/>
    <col min="8705" max="8707" width="4" style="394" customWidth="1"/>
    <col min="8708" max="8708" width="4.5703125" style="394" customWidth="1"/>
    <col min="8709" max="8709" width="4" style="394" customWidth="1"/>
    <col min="8710" max="8710" width="5.5703125" style="394" customWidth="1"/>
    <col min="8711" max="8711" width="43.85546875" style="394" customWidth="1"/>
    <col min="8712" max="8712" width="20.7109375" style="394" customWidth="1"/>
    <col min="8713" max="8713" width="30" style="394" customWidth="1"/>
    <col min="8714" max="8714" width="23" style="394" customWidth="1"/>
    <col min="8715" max="8715" width="28.42578125" style="394" customWidth="1"/>
    <col min="8716" max="8960" width="11.42578125" style="394"/>
    <col min="8961" max="8963" width="4" style="394" customWidth="1"/>
    <col min="8964" max="8964" width="4.5703125" style="394" customWidth="1"/>
    <col min="8965" max="8965" width="4" style="394" customWidth="1"/>
    <col min="8966" max="8966" width="5.5703125" style="394" customWidth="1"/>
    <col min="8967" max="8967" width="43.85546875" style="394" customWidth="1"/>
    <col min="8968" max="8968" width="20.7109375" style="394" customWidth="1"/>
    <col min="8969" max="8969" width="30" style="394" customWidth="1"/>
    <col min="8970" max="8970" width="23" style="394" customWidth="1"/>
    <col min="8971" max="8971" width="28.42578125" style="394" customWidth="1"/>
    <col min="8972" max="9216" width="11.42578125" style="394"/>
    <col min="9217" max="9219" width="4" style="394" customWidth="1"/>
    <col min="9220" max="9220" width="4.5703125" style="394" customWidth="1"/>
    <col min="9221" max="9221" width="4" style="394" customWidth="1"/>
    <col min="9222" max="9222" width="5.5703125" style="394" customWidth="1"/>
    <col min="9223" max="9223" width="43.85546875" style="394" customWidth="1"/>
    <col min="9224" max="9224" width="20.7109375" style="394" customWidth="1"/>
    <col min="9225" max="9225" width="30" style="394" customWidth="1"/>
    <col min="9226" max="9226" width="23" style="394" customWidth="1"/>
    <col min="9227" max="9227" width="28.42578125" style="394" customWidth="1"/>
    <col min="9228" max="9472" width="11.42578125" style="394"/>
    <col min="9473" max="9475" width="4" style="394" customWidth="1"/>
    <col min="9476" max="9476" width="4.5703125" style="394" customWidth="1"/>
    <col min="9477" max="9477" width="4" style="394" customWidth="1"/>
    <col min="9478" max="9478" width="5.5703125" style="394" customWidth="1"/>
    <col min="9479" max="9479" width="43.85546875" style="394" customWidth="1"/>
    <col min="9480" max="9480" width="20.7109375" style="394" customWidth="1"/>
    <col min="9481" max="9481" width="30" style="394" customWidth="1"/>
    <col min="9482" max="9482" width="23" style="394" customWidth="1"/>
    <col min="9483" max="9483" width="28.42578125" style="394" customWidth="1"/>
    <col min="9484" max="9728" width="11.42578125" style="394"/>
    <col min="9729" max="9731" width="4" style="394" customWidth="1"/>
    <col min="9732" max="9732" width="4.5703125" style="394" customWidth="1"/>
    <col min="9733" max="9733" width="4" style="394" customWidth="1"/>
    <col min="9734" max="9734" width="5.5703125" style="394" customWidth="1"/>
    <col min="9735" max="9735" width="43.85546875" style="394" customWidth="1"/>
    <col min="9736" max="9736" width="20.7109375" style="394" customWidth="1"/>
    <col min="9737" max="9737" width="30" style="394" customWidth="1"/>
    <col min="9738" max="9738" width="23" style="394" customWidth="1"/>
    <col min="9739" max="9739" width="28.42578125" style="394" customWidth="1"/>
    <col min="9740" max="9984" width="11.42578125" style="394"/>
    <col min="9985" max="9987" width="4" style="394" customWidth="1"/>
    <col min="9988" max="9988" width="4.5703125" style="394" customWidth="1"/>
    <col min="9989" max="9989" width="4" style="394" customWidth="1"/>
    <col min="9990" max="9990" width="5.5703125" style="394" customWidth="1"/>
    <col min="9991" max="9991" width="43.85546875" style="394" customWidth="1"/>
    <col min="9992" max="9992" width="20.7109375" style="394" customWidth="1"/>
    <col min="9993" max="9993" width="30" style="394" customWidth="1"/>
    <col min="9994" max="9994" width="23" style="394" customWidth="1"/>
    <col min="9995" max="9995" width="28.42578125" style="394" customWidth="1"/>
    <col min="9996" max="10240" width="11.42578125" style="394"/>
    <col min="10241" max="10243" width="4" style="394" customWidth="1"/>
    <col min="10244" max="10244" width="4.5703125" style="394" customWidth="1"/>
    <col min="10245" max="10245" width="4" style="394" customWidth="1"/>
    <col min="10246" max="10246" width="5.5703125" style="394" customWidth="1"/>
    <col min="10247" max="10247" width="43.85546875" style="394" customWidth="1"/>
    <col min="10248" max="10248" width="20.7109375" style="394" customWidth="1"/>
    <col min="10249" max="10249" width="30" style="394" customWidth="1"/>
    <col min="10250" max="10250" width="23" style="394" customWidth="1"/>
    <col min="10251" max="10251" width="28.42578125" style="394" customWidth="1"/>
    <col min="10252" max="10496" width="11.42578125" style="394"/>
    <col min="10497" max="10499" width="4" style="394" customWidth="1"/>
    <col min="10500" max="10500" width="4.5703125" style="394" customWidth="1"/>
    <col min="10501" max="10501" width="4" style="394" customWidth="1"/>
    <col min="10502" max="10502" width="5.5703125" style="394" customWidth="1"/>
    <col min="10503" max="10503" width="43.85546875" style="394" customWidth="1"/>
    <col min="10504" max="10504" width="20.7109375" style="394" customWidth="1"/>
    <col min="10505" max="10505" width="30" style="394" customWidth="1"/>
    <col min="10506" max="10506" width="23" style="394" customWidth="1"/>
    <col min="10507" max="10507" width="28.42578125" style="394" customWidth="1"/>
    <col min="10508" max="10752" width="11.42578125" style="394"/>
    <col min="10753" max="10755" width="4" style="394" customWidth="1"/>
    <col min="10756" max="10756" width="4.5703125" style="394" customWidth="1"/>
    <col min="10757" max="10757" width="4" style="394" customWidth="1"/>
    <col min="10758" max="10758" width="5.5703125" style="394" customWidth="1"/>
    <col min="10759" max="10759" width="43.85546875" style="394" customWidth="1"/>
    <col min="10760" max="10760" width="20.7109375" style="394" customWidth="1"/>
    <col min="10761" max="10761" width="30" style="394" customWidth="1"/>
    <col min="10762" max="10762" width="23" style="394" customWidth="1"/>
    <col min="10763" max="10763" width="28.42578125" style="394" customWidth="1"/>
    <col min="10764" max="11008" width="11.42578125" style="394"/>
    <col min="11009" max="11011" width="4" style="394" customWidth="1"/>
    <col min="11012" max="11012" width="4.5703125" style="394" customWidth="1"/>
    <col min="11013" max="11013" width="4" style="394" customWidth="1"/>
    <col min="11014" max="11014" width="5.5703125" style="394" customWidth="1"/>
    <col min="11015" max="11015" width="43.85546875" style="394" customWidth="1"/>
    <col min="11016" max="11016" width="20.7109375" style="394" customWidth="1"/>
    <col min="11017" max="11017" width="30" style="394" customWidth="1"/>
    <col min="11018" max="11018" width="23" style="394" customWidth="1"/>
    <col min="11019" max="11019" width="28.42578125" style="394" customWidth="1"/>
    <col min="11020" max="11264" width="11.42578125" style="394"/>
    <col min="11265" max="11267" width="4" style="394" customWidth="1"/>
    <col min="11268" max="11268" width="4.5703125" style="394" customWidth="1"/>
    <col min="11269" max="11269" width="4" style="394" customWidth="1"/>
    <col min="11270" max="11270" width="5.5703125" style="394" customWidth="1"/>
    <col min="11271" max="11271" width="43.85546875" style="394" customWidth="1"/>
    <col min="11272" max="11272" width="20.7109375" style="394" customWidth="1"/>
    <col min="11273" max="11273" width="30" style="394" customWidth="1"/>
    <col min="11274" max="11274" width="23" style="394" customWidth="1"/>
    <col min="11275" max="11275" width="28.42578125" style="394" customWidth="1"/>
    <col min="11276" max="11520" width="11.42578125" style="394"/>
    <col min="11521" max="11523" width="4" style="394" customWidth="1"/>
    <col min="11524" max="11524" width="4.5703125" style="394" customWidth="1"/>
    <col min="11525" max="11525" width="4" style="394" customWidth="1"/>
    <col min="11526" max="11526" width="5.5703125" style="394" customWidth="1"/>
    <col min="11527" max="11527" width="43.85546875" style="394" customWidth="1"/>
    <col min="11528" max="11528" width="20.7109375" style="394" customWidth="1"/>
    <col min="11529" max="11529" width="30" style="394" customWidth="1"/>
    <col min="11530" max="11530" width="23" style="394" customWidth="1"/>
    <col min="11531" max="11531" width="28.42578125" style="394" customWidth="1"/>
    <col min="11532" max="11776" width="11.42578125" style="394"/>
    <col min="11777" max="11779" width="4" style="394" customWidth="1"/>
    <col min="11780" max="11780" width="4.5703125" style="394" customWidth="1"/>
    <col min="11781" max="11781" width="4" style="394" customWidth="1"/>
    <col min="11782" max="11782" width="5.5703125" style="394" customWidth="1"/>
    <col min="11783" max="11783" width="43.85546875" style="394" customWidth="1"/>
    <col min="11784" max="11784" width="20.7109375" style="394" customWidth="1"/>
    <col min="11785" max="11785" width="30" style="394" customWidth="1"/>
    <col min="11786" max="11786" width="23" style="394" customWidth="1"/>
    <col min="11787" max="11787" width="28.42578125" style="394" customWidth="1"/>
    <col min="11788" max="12032" width="11.42578125" style="394"/>
    <col min="12033" max="12035" width="4" style="394" customWidth="1"/>
    <col min="12036" max="12036" width="4.5703125" style="394" customWidth="1"/>
    <col min="12037" max="12037" width="4" style="394" customWidth="1"/>
    <col min="12038" max="12038" width="5.5703125" style="394" customWidth="1"/>
    <col min="12039" max="12039" width="43.85546875" style="394" customWidth="1"/>
    <col min="12040" max="12040" width="20.7109375" style="394" customWidth="1"/>
    <col min="12041" max="12041" width="30" style="394" customWidth="1"/>
    <col min="12042" max="12042" width="23" style="394" customWidth="1"/>
    <col min="12043" max="12043" width="28.42578125" style="394" customWidth="1"/>
    <col min="12044" max="12288" width="11.42578125" style="394"/>
    <col min="12289" max="12291" width="4" style="394" customWidth="1"/>
    <col min="12292" max="12292" width="4.5703125" style="394" customWidth="1"/>
    <col min="12293" max="12293" width="4" style="394" customWidth="1"/>
    <col min="12294" max="12294" width="5.5703125" style="394" customWidth="1"/>
    <col min="12295" max="12295" width="43.85546875" style="394" customWidth="1"/>
    <col min="12296" max="12296" width="20.7109375" style="394" customWidth="1"/>
    <col min="12297" max="12297" width="30" style="394" customWidth="1"/>
    <col min="12298" max="12298" width="23" style="394" customWidth="1"/>
    <col min="12299" max="12299" width="28.42578125" style="394" customWidth="1"/>
    <col min="12300" max="12544" width="11.42578125" style="394"/>
    <col min="12545" max="12547" width="4" style="394" customWidth="1"/>
    <col min="12548" max="12548" width="4.5703125" style="394" customWidth="1"/>
    <col min="12549" max="12549" width="4" style="394" customWidth="1"/>
    <col min="12550" max="12550" width="5.5703125" style="394" customWidth="1"/>
    <col min="12551" max="12551" width="43.85546875" style="394" customWidth="1"/>
    <col min="12552" max="12552" width="20.7109375" style="394" customWidth="1"/>
    <col min="12553" max="12553" width="30" style="394" customWidth="1"/>
    <col min="12554" max="12554" width="23" style="394" customWidth="1"/>
    <col min="12555" max="12555" width="28.42578125" style="394" customWidth="1"/>
    <col min="12556" max="12800" width="11.42578125" style="394"/>
    <col min="12801" max="12803" width="4" style="394" customWidth="1"/>
    <col min="12804" max="12804" width="4.5703125" style="394" customWidth="1"/>
    <col min="12805" max="12805" width="4" style="394" customWidth="1"/>
    <col min="12806" max="12806" width="5.5703125" style="394" customWidth="1"/>
    <col min="12807" max="12807" width="43.85546875" style="394" customWidth="1"/>
    <col min="12808" max="12808" width="20.7109375" style="394" customWidth="1"/>
    <col min="12809" max="12809" width="30" style="394" customWidth="1"/>
    <col min="12810" max="12810" width="23" style="394" customWidth="1"/>
    <col min="12811" max="12811" width="28.42578125" style="394" customWidth="1"/>
    <col min="12812" max="13056" width="11.42578125" style="394"/>
    <col min="13057" max="13059" width="4" style="394" customWidth="1"/>
    <col min="13060" max="13060" width="4.5703125" style="394" customWidth="1"/>
    <col min="13061" max="13061" width="4" style="394" customWidth="1"/>
    <col min="13062" max="13062" width="5.5703125" style="394" customWidth="1"/>
    <col min="13063" max="13063" width="43.85546875" style="394" customWidth="1"/>
    <col min="13064" max="13064" width="20.7109375" style="394" customWidth="1"/>
    <col min="13065" max="13065" width="30" style="394" customWidth="1"/>
    <col min="13066" max="13066" width="23" style="394" customWidth="1"/>
    <col min="13067" max="13067" width="28.42578125" style="394" customWidth="1"/>
    <col min="13068" max="13312" width="11.42578125" style="394"/>
    <col min="13313" max="13315" width="4" style="394" customWidth="1"/>
    <col min="13316" max="13316" width="4.5703125" style="394" customWidth="1"/>
    <col min="13317" max="13317" width="4" style="394" customWidth="1"/>
    <col min="13318" max="13318" width="5.5703125" style="394" customWidth="1"/>
    <col min="13319" max="13319" width="43.85546875" style="394" customWidth="1"/>
    <col min="13320" max="13320" width="20.7109375" style="394" customWidth="1"/>
    <col min="13321" max="13321" width="30" style="394" customWidth="1"/>
    <col min="13322" max="13322" width="23" style="394" customWidth="1"/>
    <col min="13323" max="13323" width="28.42578125" style="394" customWidth="1"/>
    <col min="13324" max="13568" width="11.42578125" style="394"/>
    <col min="13569" max="13571" width="4" style="394" customWidth="1"/>
    <col min="13572" max="13572" width="4.5703125" style="394" customWidth="1"/>
    <col min="13573" max="13573" width="4" style="394" customWidth="1"/>
    <col min="13574" max="13574" width="5.5703125" style="394" customWidth="1"/>
    <col min="13575" max="13575" width="43.85546875" style="394" customWidth="1"/>
    <col min="13576" max="13576" width="20.7109375" style="394" customWidth="1"/>
    <col min="13577" max="13577" width="30" style="394" customWidth="1"/>
    <col min="13578" max="13578" width="23" style="394" customWidth="1"/>
    <col min="13579" max="13579" width="28.42578125" style="394" customWidth="1"/>
    <col min="13580" max="13824" width="11.42578125" style="394"/>
    <col min="13825" max="13827" width="4" style="394" customWidth="1"/>
    <col min="13828" max="13828" width="4.5703125" style="394" customWidth="1"/>
    <col min="13829" max="13829" width="4" style="394" customWidth="1"/>
    <col min="13830" max="13830" width="5.5703125" style="394" customWidth="1"/>
    <col min="13831" max="13831" width="43.85546875" style="394" customWidth="1"/>
    <col min="13832" max="13832" width="20.7109375" style="394" customWidth="1"/>
    <col min="13833" max="13833" width="30" style="394" customWidth="1"/>
    <col min="13834" max="13834" width="23" style="394" customWidth="1"/>
    <col min="13835" max="13835" width="28.42578125" style="394" customWidth="1"/>
    <col min="13836" max="14080" width="11.42578125" style="394"/>
    <col min="14081" max="14083" width="4" style="394" customWidth="1"/>
    <col min="14084" max="14084" width="4.5703125" style="394" customWidth="1"/>
    <col min="14085" max="14085" width="4" style="394" customWidth="1"/>
    <col min="14086" max="14086" width="5.5703125" style="394" customWidth="1"/>
    <col min="14087" max="14087" width="43.85546875" style="394" customWidth="1"/>
    <col min="14088" max="14088" width="20.7109375" style="394" customWidth="1"/>
    <col min="14089" max="14089" width="30" style="394" customWidth="1"/>
    <col min="14090" max="14090" width="23" style="394" customWidth="1"/>
    <col min="14091" max="14091" width="28.42578125" style="394" customWidth="1"/>
    <col min="14092" max="14336" width="11.42578125" style="394"/>
    <col min="14337" max="14339" width="4" style="394" customWidth="1"/>
    <col min="14340" max="14340" width="4.5703125" style="394" customWidth="1"/>
    <col min="14341" max="14341" width="4" style="394" customWidth="1"/>
    <col min="14342" max="14342" width="5.5703125" style="394" customWidth="1"/>
    <col min="14343" max="14343" width="43.85546875" style="394" customWidth="1"/>
    <col min="14344" max="14344" width="20.7109375" style="394" customWidth="1"/>
    <col min="14345" max="14345" width="30" style="394" customWidth="1"/>
    <col min="14346" max="14346" width="23" style="394" customWidth="1"/>
    <col min="14347" max="14347" width="28.42578125" style="394" customWidth="1"/>
    <col min="14348" max="14592" width="11.42578125" style="394"/>
    <col min="14593" max="14595" width="4" style="394" customWidth="1"/>
    <col min="14596" max="14596" width="4.5703125" style="394" customWidth="1"/>
    <col min="14597" max="14597" width="4" style="394" customWidth="1"/>
    <col min="14598" max="14598" width="5.5703125" style="394" customWidth="1"/>
    <col min="14599" max="14599" width="43.85546875" style="394" customWidth="1"/>
    <col min="14600" max="14600" width="20.7109375" style="394" customWidth="1"/>
    <col min="14601" max="14601" width="30" style="394" customWidth="1"/>
    <col min="14602" max="14602" width="23" style="394" customWidth="1"/>
    <col min="14603" max="14603" width="28.42578125" style="394" customWidth="1"/>
    <col min="14604" max="14848" width="11.42578125" style="394"/>
    <col min="14849" max="14851" width="4" style="394" customWidth="1"/>
    <col min="14852" max="14852" width="4.5703125" style="394" customWidth="1"/>
    <col min="14853" max="14853" width="4" style="394" customWidth="1"/>
    <col min="14854" max="14854" width="5.5703125" style="394" customWidth="1"/>
    <col min="14855" max="14855" width="43.85546875" style="394" customWidth="1"/>
    <col min="14856" max="14856" width="20.7109375" style="394" customWidth="1"/>
    <col min="14857" max="14857" width="30" style="394" customWidth="1"/>
    <col min="14858" max="14858" width="23" style="394" customWidth="1"/>
    <col min="14859" max="14859" width="28.42578125" style="394" customWidth="1"/>
    <col min="14860" max="15104" width="11.42578125" style="394"/>
    <col min="15105" max="15107" width="4" style="394" customWidth="1"/>
    <col min="15108" max="15108" width="4.5703125" style="394" customWidth="1"/>
    <col min="15109" max="15109" width="4" style="394" customWidth="1"/>
    <col min="15110" max="15110" width="5.5703125" style="394" customWidth="1"/>
    <col min="15111" max="15111" width="43.85546875" style="394" customWidth="1"/>
    <col min="15112" max="15112" width="20.7109375" style="394" customWidth="1"/>
    <col min="15113" max="15113" width="30" style="394" customWidth="1"/>
    <col min="15114" max="15114" width="23" style="394" customWidth="1"/>
    <col min="15115" max="15115" width="28.42578125" style="394" customWidth="1"/>
    <col min="15116" max="15360" width="11.42578125" style="394"/>
    <col min="15361" max="15363" width="4" style="394" customWidth="1"/>
    <col min="15364" max="15364" width="4.5703125" style="394" customWidth="1"/>
    <col min="15365" max="15365" width="4" style="394" customWidth="1"/>
    <col min="15366" max="15366" width="5.5703125" style="394" customWidth="1"/>
    <col min="15367" max="15367" width="43.85546875" style="394" customWidth="1"/>
    <col min="15368" max="15368" width="20.7109375" style="394" customWidth="1"/>
    <col min="15369" max="15369" width="30" style="394" customWidth="1"/>
    <col min="15370" max="15370" width="23" style="394" customWidth="1"/>
    <col min="15371" max="15371" width="28.42578125" style="394" customWidth="1"/>
    <col min="15372" max="15616" width="11.42578125" style="394"/>
    <col min="15617" max="15619" width="4" style="394" customWidth="1"/>
    <col min="15620" max="15620" width="4.5703125" style="394" customWidth="1"/>
    <col min="15621" max="15621" width="4" style="394" customWidth="1"/>
    <col min="15622" max="15622" width="5.5703125" style="394" customWidth="1"/>
    <col min="15623" max="15623" width="43.85546875" style="394" customWidth="1"/>
    <col min="15624" max="15624" width="20.7109375" style="394" customWidth="1"/>
    <col min="15625" max="15625" width="30" style="394" customWidth="1"/>
    <col min="15626" max="15626" width="23" style="394" customWidth="1"/>
    <col min="15627" max="15627" width="28.42578125" style="394" customWidth="1"/>
    <col min="15628" max="15872" width="11.42578125" style="394"/>
    <col min="15873" max="15875" width="4" style="394" customWidth="1"/>
    <col min="15876" max="15876" width="4.5703125" style="394" customWidth="1"/>
    <col min="15877" max="15877" width="4" style="394" customWidth="1"/>
    <col min="15878" max="15878" width="5.5703125" style="394" customWidth="1"/>
    <col min="15879" max="15879" width="43.85546875" style="394" customWidth="1"/>
    <col min="15880" max="15880" width="20.7109375" style="394" customWidth="1"/>
    <col min="15881" max="15881" width="30" style="394" customWidth="1"/>
    <col min="15882" max="15882" width="23" style="394" customWidth="1"/>
    <col min="15883" max="15883" width="28.42578125" style="394" customWidth="1"/>
    <col min="15884" max="16128" width="11.42578125" style="394"/>
    <col min="16129" max="16131" width="4" style="394" customWidth="1"/>
    <col min="16132" max="16132" width="4.5703125" style="394" customWidth="1"/>
    <col min="16133" max="16133" width="4" style="394" customWidth="1"/>
    <col min="16134" max="16134" width="5.5703125" style="394" customWidth="1"/>
    <col min="16135" max="16135" width="43.85546875" style="394" customWidth="1"/>
    <col min="16136" max="16136" width="20.7109375" style="394" customWidth="1"/>
    <col min="16137" max="16137" width="30" style="394" customWidth="1"/>
    <col min="16138" max="16138" width="23" style="394" customWidth="1"/>
    <col min="16139" max="16139" width="28.42578125" style="394" customWidth="1"/>
    <col min="16140" max="16384" width="11.42578125" style="394"/>
  </cols>
  <sheetData>
    <row r="1" spans="1:11" ht="21" customHeight="1" x14ac:dyDescent="0.2">
      <c r="A1" s="711" t="s">
        <v>0</v>
      </c>
      <c r="B1" s="712"/>
      <c r="C1" s="712"/>
      <c r="D1" s="712"/>
      <c r="E1" s="712"/>
      <c r="F1" s="713"/>
      <c r="G1" s="714" t="s">
        <v>1</v>
      </c>
      <c r="H1" s="715"/>
      <c r="I1" s="715"/>
      <c r="J1" s="715"/>
      <c r="K1" s="718" t="s">
        <v>1671</v>
      </c>
    </row>
    <row r="2" spans="1:11" ht="19.5" customHeight="1" x14ac:dyDescent="0.2">
      <c r="A2" s="711" t="s">
        <v>1672</v>
      </c>
      <c r="B2" s="712"/>
      <c r="C2" s="712"/>
      <c r="D2" s="712"/>
      <c r="E2" s="712"/>
      <c r="F2" s="713"/>
      <c r="G2" s="716"/>
      <c r="H2" s="717"/>
      <c r="I2" s="717"/>
      <c r="J2" s="717"/>
      <c r="K2" s="719"/>
    </row>
    <row r="3" spans="1:11" ht="21" customHeight="1" x14ac:dyDescent="0.2">
      <c r="A3" s="721" t="s">
        <v>1673</v>
      </c>
      <c r="B3" s="722"/>
      <c r="C3" s="722"/>
      <c r="D3" s="722"/>
      <c r="E3" s="722"/>
      <c r="F3" s="723"/>
      <c r="G3" s="724" t="s">
        <v>1674</v>
      </c>
      <c r="H3" s="715"/>
      <c r="I3" s="715"/>
      <c r="J3" s="725"/>
      <c r="K3" s="719"/>
    </row>
    <row r="4" spans="1:11" ht="25.5" customHeight="1" x14ac:dyDescent="0.2">
      <c r="A4" s="729" t="s">
        <v>1675</v>
      </c>
      <c r="B4" s="729"/>
      <c r="C4" s="729"/>
      <c r="D4" s="729"/>
      <c r="E4" s="729"/>
      <c r="F4" s="729"/>
      <c r="G4" s="726"/>
      <c r="H4" s="727"/>
      <c r="I4" s="727"/>
      <c r="J4" s="728"/>
      <c r="K4" s="720"/>
    </row>
    <row r="5" spans="1:11" ht="14.25" customHeight="1" x14ac:dyDescent="0.2">
      <c r="A5" s="395"/>
      <c r="B5" s="395"/>
      <c r="C5" s="395"/>
      <c r="D5" s="395"/>
      <c r="E5" s="395"/>
      <c r="F5" s="395"/>
      <c r="G5" s="396"/>
      <c r="H5" s="396"/>
      <c r="I5" s="396"/>
      <c r="J5" s="396"/>
      <c r="K5" s="397"/>
    </row>
    <row r="6" spans="1:11" ht="21.75" customHeight="1" x14ac:dyDescent="0.2">
      <c r="A6" s="699" t="s">
        <v>1676</v>
      </c>
      <c r="B6" s="700"/>
      <c r="C6" s="700"/>
      <c r="D6" s="700"/>
      <c r="E6" s="700"/>
      <c r="F6" s="700"/>
      <c r="G6" s="700"/>
      <c r="H6" s="700"/>
      <c r="I6" s="700"/>
      <c r="J6" s="700"/>
      <c r="K6" s="700"/>
    </row>
    <row r="7" spans="1:11" ht="24.75" customHeight="1" x14ac:dyDescent="0.3">
      <c r="A7" s="398" t="s">
        <v>1677</v>
      </c>
      <c r="B7" s="399"/>
      <c r="C7" s="399"/>
      <c r="D7" s="399"/>
      <c r="E7" s="400"/>
      <c r="F7" s="400"/>
      <c r="G7" s="400"/>
      <c r="H7" s="400"/>
      <c r="I7" s="401"/>
      <c r="J7" s="402"/>
      <c r="K7" s="402"/>
    </row>
    <row r="8" spans="1:11" ht="21.75" customHeight="1" thickBot="1" x14ac:dyDescent="0.3">
      <c r="A8" s="701" t="s">
        <v>1735</v>
      </c>
      <c r="B8" s="701"/>
      <c r="C8" s="701"/>
      <c r="D8" s="701"/>
      <c r="E8" s="701"/>
      <c r="F8" s="701"/>
      <c r="G8" s="701"/>
      <c r="H8" s="701"/>
      <c r="I8" s="701"/>
    </row>
    <row r="9" spans="1:11" ht="26.25" customHeight="1" thickBot="1" x14ac:dyDescent="0.25">
      <c r="A9" s="702" t="s">
        <v>9</v>
      </c>
      <c r="B9" s="694"/>
      <c r="C9" s="694"/>
      <c r="D9" s="694"/>
      <c r="E9" s="694"/>
      <c r="F9" s="694"/>
      <c r="G9" s="695"/>
      <c r="H9" s="703" t="s">
        <v>1678</v>
      </c>
      <c r="I9" s="706" t="s">
        <v>14</v>
      </c>
      <c r="J9" s="707"/>
      <c r="K9" s="708"/>
    </row>
    <row r="10" spans="1:11" ht="72.75" customHeight="1" thickBot="1" x14ac:dyDescent="0.25">
      <c r="A10" s="702" t="s">
        <v>1679</v>
      </c>
      <c r="B10" s="694"/>
      <c r="C10" s="694"/>
      <c r="D10" s="694"/>
      <c r="E10" s="695"/>
      <c r="F10" s="403" t="s">
        <v>1680</v>
      </c>
      <c r="G10" s="709" t="s">
        <v>18</v>
      </c>
      <c r="H10" s="704"/>
      <c r="I10" s="709" t="s">
        <v>1681</v>
      </c>
      <c r="J10" s="709" t="s">
        <v>1682</v>
      </c>
      <c r="K10" s="709" t="s">
        <v>1683</v>
      </c>
    </row>
    <row r="11" spans="1:11" ht="15.75" customHeight="1" thickBot="1" x14ac:dyDescent="0.25">
      <c r="A11" s="693" t="s">
        <v>28</v>
      </c>
      <c r="B11" s="694"/>
      <c r="C11" s="694"/>
      <c r="D11" s="694"/>
      <c r="E11" s="694"/>
      <c r="F11" s="695"/>
      <c r="G11" s="710"/>
      <c r="H11" s="705"/>
      <c r="I11" s="710"/>
      <c r="J11" s="710"/>
      <c r="K11" s="710"/>
    </row>
    <row r="12" spans="1:11" s="405" customFormat="1" ht="15.75" x14ac:dyDescent="0.25">
      <c r="A12" s="696" t="s">
        <v>34</v>
      </c>
      <c r="B12" s="696"/>
      <c r="C12" s="696"/>
      <c r="D12" s="696"/>
      <c r="E12" s="696"/>
      <c r="F12" s="696"/>
      <c r="G12" s="696"/>
      <c r="H12" s="404" t="e">
        <f>+H18+H157+H171+H187+H222+H246</f>
        <v>#REF!</v>
      </c>
      <c r="I12" s="404">
        <f>+I16</f>
        <v>517459642.14999998</v>
      </c>
      <c r="J12" s="404">
        <f>+J16</f>
        <v>1566540357.8499999</v>
      </c>
      <c r="K12" s="404">
        <f>J12+I12</f>
        <v>2084000000</v>
      </c>
    </row>
    <row r="13" spans="1:11" x14ac:dyDescent="0.2">
      <c r="A13" s="406"/>
      <c r="B13" s="406"/>
      <c r="C13" s="406"/>
      <c r="D13" s="406"/>
      <c r="E13" s="406"/>
      <c r="F13" s="406"/>
      <c r="G13" s="407"/>
      <c r="H13" s="408"/>
      <c r="I13" s="408"/>
      <c r="J13" s="408"/>
      <c r="K13" s="408"/>
    </row>
    <row r="14" spans="1:11" s="405" customFormat="1" ht="15.75" x14ac:dyDescent="0.25">
      <c r="A14" s="409">
        <v>1</v>
      </c>
      <c r="B14" s="409"/>
      <c r="C14" s="409"/>
      <c r="D14" s="409"/>
      <c r="E14" s="410"/>
      <c r="F14" s="410"/>
      <c r="G14" s="411" t="s">
        <v>1684</v>
      </c>
      <c r="H14" s="412">
        <f>+H158</f>
        <v>0</v>
      </c>
      <c r="I14" s="412">
        <f>+I158</f>
        <v>0</v>
      </c>
      <c r="J14" s="412">
        <f>+J158</f>
        <v>0</v>
      </c>
      <c r="K14" s="412">
        <f>+K158</f>
        <v>0</v>
      </c>
    </row>
    <row r="15" spans="1:11" s="405" customFormat="1" ht="15.75" x14ac:dyDescent="0.25">
      <c r="A15" s="413"/>
      <c r="B15" s="414"/>
      <c r="C15" s="414"/>
      <c r="D15" s="414"/>
      <c r="E15" s="415"/>
      <c r="F15" s="415"/>
      <c r="G15" s="416"/>
      <c r="H15" s="412"/>
      <c r="I15" s="412"/>
      <c r="J15" s="412"/>
      <c r="K15" s="412"/>
    </row>
    <row r="16" spans="1:11" s="518" customFormat="1" ht="15.75" x14ac:dyDescent="0.2">
      <c r="A16" s="413">
        <v>2</v>
      </c>
      <c r="B16" s="413"/>
      <c r="C16" s="413"/>
      <c r="D16" s="413"/>
      <c r="E16" s="413"/>
      <c r="F16" s="413"/>
      <c r="G16" s="417" t="s">
        <v>35</v>
      </c>
      <c r="H16" s="425" t="e">
        <f>+H21+H164+H173+H189+H224+H248</f>
        <v>#REF!</v>
      </c>
      <c r="I16" s="425">
        <f>+I18</f>
        <v>517459642.14999998</v>
      </c>
      <c r="J16" s="425">
        <f>+J18</f>
        <v>1566540357.8499999</v>
      </c>
      <c r="K16" s="425">
        <f>+K21+K164+K173+K189+K224+K248</f>
        <v>2084000000</v>
      </c>
    </row>
    <row r="17" spans="1:11" x14ac:dyDescent="0.2">
      <c r="A17" s="418"/>
      <c r="B17" s="418"/>
      <c r="C17" s="418"/>
      <c r="D17" s="418"/>
      <c r="E17" s="418"/>
      <c r="F17" s="418"/>
      <c r="G17" s="419"/>
      <c r="H17" s="408"/>
      <c r="I17" s="408"/>
      <c r="J17" s="408"/>
      <c r="K17" s="408"/>
    </row>
    <row r="18" spans="1:11" s="405" customFormat="1" ht="15.75" x14ac:dyDescent="0.2">
      <c r="A18" s="697" t="s">
        <v>1685</v>
      </c>
      <c r="B18" s="697"/>
      <c r="C18" s="697"/>
      <c r="D18" s="697"/>
      <c r="E18" s="697"/>
      <c r="F18" s="697"/>
      <c r="G18" s="697"/>
      <c r="H18" s="420" t="e">
        <f>+H21</f>
        <v>#REF!</v>
      </c>
      <c r="I18" s="420">
        <f>+I21</f>
        <v>517459642.14999998</v>
      </c>
      <c r="J18" s="420">
        <f>+J21</f>
        <v>1566540357.8499999</v>
      </c>
      <c r="K18" s="420">
        <f>+K21</f>
        <v>2084000000</v>
      </c>
    </row>
    <row r="19" spans="1:11" x14ac:dyDescent="0.2">
      <c r="A19" s="421"/>
      <c r="B19" s="421"/>
      <c r="C19" s="421"/>
      <c r="D19" s="421"/>
      <c r="E19" s="421"/>
      <c r="F19" s="421"/>
      <c r="G19" s="422"/>
      <c r="H19" s="408"/>
      <c r="I19" s="408"/>
      <c r="J19" s="408"/>
      <c r="K19" s="408"/>
    </row>
    <row r="20" spans="1:11" x14ac:dyDescent="0.2">
      <c r="A20" s="407"/>
      <c r="B20" s="407"/>
      <c r="C20" s="407"/>
      <c r="D20" s="407"/>
      <c r="E20" s="423"/>
      <c r="F20" s="423"/>
      <c r="G20" s="424"/>
      <c r="H20" s="425" t="s">
        <v>1446</v>
      </c>
      <c r="I20" s="425" t="s">
        <v>1446</v>
      </c>
      <c r="J20" s="425" t="s">
        <v>1446</v>
      </c>
      <c r="K20" s="425" t="s">
        <v>1446</v>
      </c>
    </row>
    <row r="21" spans="1:11" s="519" customFormat="1" ht="15.75" x14ac:dyDescent="0.2">
      <c r="A21" s="413">
        <v>2</v>
      </c>
      <c r="B21" s="413"/>
      <c r="C21" s="413"/>
      <c r="D21" s="413"/>
      <c r="E21" s="426"/>
      <c r="F21" s="426"/>
      <c r="G21" s="417" t="s">
        <v>35</v>
      </c>
      <c r="H21" s="434" t="e">
        <f>+H23+H39</f>
        <v>#REF!</v>
      </c>
      <c r="I21" s="434">
        <f>+I39</f>
        <v>517459642.14999998</v>
      </c>
      <c r="J21" s="434">
        <f>+J39</f>
        <v>1566540357.8499999</v>
      </c>
      <c r="K21" s="434">
        <f>+K23+K39</f>
        <v>2084000000</v>
      </c>
    </row>
    <row r="22" spans="1:11" x14ac:dyDescent="0.2">
      <c r="A22" s="407"/>
      <c r="B22" s="407"/>
      <c r="C22" s="407"/>
      <c r="D22" s="407"/>
      <c r="E22" s="423"/>
      <c r="F22" s="423"/>
      <c r="G22" s="424"/>
      <c r="H22" s="408"/>
      <c r="I22" s="408"/>
      <c r="J22" s="408"/>
      <c r="K22" s="408"/>
    </row>
    <row r="23" spans="1:11" s="405" customFormat="1" hidden="1" x14ac:dyDescent="0.2">
      <c r="A23" s="428">
        <v>2</v>
      </c>
      <c r="B23" s="428">
        <v>0</v>
      </c>
      <c r="C23" s="428">
        <v>3</v>
      </c>
      <c r="D23" s="428"/>
      <c r="E23" s="429"/>
      <c r="F23" s="429"/>
      <c r="G23" s="430" t="s">
        <v>36</v>
      </c>
      <c r="H23" s="427" t="e">
        <f>+H25+H35</f>
        <v>#REF!</v>
      </c>
      <c r="I23" s="427" t="e">
        <f>+I25+I35</f>
        <v>#REF!</v>
      </c>
      <c r="J23" s="427" t="e">
        <f>+J25+J35</f>
        <v>#REF!</v>
      </c>
      <c r="K23" s="427">
        <f>+K25+K35</f>
        <v>0</v>
      </c>
    </row>
    <row r="24" spans="1:11" hidden="1" x14ac:dyDescent="0.2">
      <c r="A24" s="407"/>
      <c r="B24" s="407"/>
      <c r="C24" s="407"/>
      <c r="D24" s="407"/>
      <c r="E24" s="423"/>
      <c r="F24" s="423"/>
      <c r="G24" s="424"/>
      <c r="H24" s="425"/>
      <c r="I24" s="425"/>
      <c r="J24" s="425"/>
      <c r="K24" s="425"/>
    </row>
    <row r="25" spans="1:11" s="405" customFormat="1" hidden="1" x14ac:dyDescent="0.2">
      <c r="A25" s="428">
        <v>2</v>
      </c>
      <c r="B25" s="428">
        <v>0</v>
      </c>
      <c r="C25" s="428">
        <v>3</v>
      </c>
      <c r="D25" s="428">
        <v>50</v>
      </c>
      <c r="E25" s="429"/>
      <c r="F25" s="429"/>
      <c r="G25" s="430" t="s">
        <v>37</v>
      </c>
      <c r="H25" s="427" t="e">
        <f>SUM(H26:H33)</f>
        <v>#REF!</v>
      </c>
      <c r="I25" s="427" t="e">
        <f>SUM(I26:I33)</f>
        <v>#REF!</v>
      </c>
      <c r="J25" s="427" t="e">
        <f>SUM(J26:J33)</f>
        <v>#REF!</v>
      </c>
      <c r="K25" s="427">
        <f>SUM(K26:K33)</f>
        <v>0</v>
      </c>
    </row>
    <row r="26" spans="1:11" s="405" customFormat="1" hidden="1" x14ac:dyDescent="0.2">
      <c r="A26" s="431"/>
      <c r="B26" s="431"/>
      <c r="C26" s="431"/>
      <c r="D26" s="431"/>
      <c r="E26" s="432">
        <v>2</v>
      </c>
      <c r="F26" s="432"/>
      <c r="G26" s="433" t="s">
        <v>38</v>
      </c>
      <c r="H26" s="434" t="e">
        <f>+'[1]FORMATO 3'!K20</f>
        <v>#REF!</v>
      </c>
      <c r="I26" s="434" t="e">
        <f>+'[1]FORMATO 3'!M20</f>
        <v>#REF!</v>
      </c>
      <c r="J26" s="434" t="e">
        <f>+'[1]FORMATO 3'!N20</f>
        <v>#REF!</v>
      </c>
      <c r="K26" s="434">
        <f>+'[1]FORMATO 3'!Q20</f>
        <v>0</v>
      </c>
    </row>
    <row r="27" spans="1:11" s="405" customFormat="1" hidden="1" x14ac:dyDescent="0.2">
      <c r="A27" s="431"/>
      <c r="B27" s="431"/>
      <c r="C27" s="431"/>
      <c r="D27" s="431"/>
      <c r="E27" s="432">
        <v>3</v>
      </c>
      <c r="F27" s="432"/>
      <c r="G27" s="433" t="s">
        <v>39</v>
      </c>
      <c r="H27" s="434" t="e">
        <f>+'[1]FORMATO 3'!K21</f>
        <v>#REF!</v>
      </c>
      <c r="I27" s="434" t="e">
        <f>+'[1]FORMATO 3'!M21</f>
        <v>#REF!</v>
      </c>
      <c r="J27" s="434" t="e">
        <f>+'[1]FORMATO 3'!N21</f>
        <v>#REF!</v>
      </c>
      <c r="K27" s="434">
        <f>+'[1]FORMATO 3'!Q21</f>
        <v>0</v>
      </c>
    </row>
    <row r="28" spans="1:11" s="405" customFormat="1" hidden="1" x14ac:dyDescent="0.2">
      <c r="A28" s="431"/>
      <c r="B28" s="431"/>
      <c r="C28" s="431"/>
      <c r="D28" s="431"/>
      <c r="E28" s="432" t="s">
        <v>40</v>
      </c>
      <c r="F28" s="432"/>
      <c r="G28" s="433" t="s">
        <v>41</v>
      </c>
      <c r="H28" s="434" t="e">
        <f>+'[1]FORMATO 3'!K22</f>
        <v>#REF!</v>
      </c>
      <c r="I28" s="434" t="e">
        <f>+'[1]FORMATO 3'!M22</f>
        <v>#REF!</v>
      </c>
      <c r="J28" s="434" t="e">
        <f>+'[1]FORMATO 3'!N22</f>
        <v>#REF!</v>
      </c>
      <c r="K28" s="434">
        <f>+'[1]FORMATO 3'!Q22</f>
        <v>0</v>
      </c>
    </row>
    <row r="29" spans="1:11" s="405" customFormat="1" hidden="1" x14ac:dyDescent="0.2">
      <c r="A29" s="431"/>
      <c r="B29" s="431"/>
      <c r="C29" s="431"/>
      <c r="D29" s="431"/>
      <c r="E29" s="432" t="s">
        <v>42</v>
      </c>
      <c r="F29" s="432"/>
      <c r="G29" s="433" t="s">
        <v>43</v>
      </c>
      <c r="H29" s="434" t="e">
        <f>+'[1]FORMATO 3'!K23</f>
        <v>#REF!</v>
      </c>
      <c r="I29" s="434" t="e">
        <f>+'[1]FORMATO 3'!M23</f>
        <v>#REF!</v>
      </c>
      <c r="J29" s="434" t="e">
        <f>+'[1]FORMATO 3'!N23</f>
        <v>#REF!</v>
      </c>
      <c r="K29" s="434">
        <f>+'[1]FORMATO 3'!Q23</f>
        <v>0</v>
      </c>
    </row>
    <row r="30" spans="1:11" s="405" customFormat="1" hidden="1" x14ac:dyDescent="0.2">
      <c r="A30" s="431"/>
      <c r="B30" s="431"/>
      <c r="C30" s="431"/>
      <c r="D30" s="431"/>
      <c r="E30" s="432" t="s">
        <v>44</v>
      </c>
      <c r="F30" s="432"/>
      <c r="G30" s="433" t="s">
        <v>45</v>
      </c>
      <c r="H30" s="434" t="e">
        <f>+'[1]FORMATO 3'!K24</f>
        <v>#REF!</v>
      </c>
      <c r="I30" s="434" t="e">
        <f>+'[1]FORMATO 3'!M24</f>
        <v>#REF!</v>
      </c>
      <c r="J30" s="434" t="e">
        <f>+'[1]FORMATO 3'!N24</f>
        <v>#REF!</v>
      </c>
      <c r="K30" s="434">
        <f>+'[1]FORMATO 3'!Q24</f>
        <v>0</v>
      </c>
    </row>
    <row r="31" spans="1:11" s="405" customFormat="1" hidden="1" x14ac:dyDescent="0.2">
      <c r="A31" s="431"/>
      <c r="B31" s="431"/>
      <c r="C31" s="431"/>
      <c r="D31" s="431"/>
      <c r="E31" s="432" t="s">
        <v>46</v>
      </c>
      <c r="F31" s="432"/>
      <c r="G31" s="433" t="s">
        <v>47</v>
      </c>
      <c r="H31" s="434" t="e">
        <f>+'[1]FORMATO 3'!K25</f>
        <v>#REF!</v>
      </c>
      <c r="I31" s="434" t="e">
        <f>+'[1]FORMATO 3'!M25</f>
        <v>#REF!</v>
      </c>
      <c r="J31" s="434" t="e">
        <f>+'[1]FORMATO 3'!N25</f>
        <v>#REF!</v>
      </c>
      <c r="K31" s="434">
        <f>+'[1]FORMATO 3'!Q25</f>
        <v>0</v>
      </c>
    </row>
    <row r="32" spans="1:11" s="405" customFormat="1" hidden="1" x14ac:dyDescent="0.2">
      <c r="A32" s="431"/>
      <c r="B32" s="431"/>
      <c r="C32" s="431"/>
      <c r="D32" s="431"/>
      <c r="E32" s="432" t="s">
        <v>48</v>
      </c>
      <c r="F32" s="432"/>
      <c r="G32" s="433" t="s">
        <v>49</v>
      </c>
      <c r="H32" s="434" t="e">
        <f>+'[1]FORMATO 3'!K26</f>
        <v>#REF!</v>
      </c>
      <c r="I32" s="434" t="e">
        <f>+'[1]FORMATO 3'!M26</f>
        <v>#REF!</v>
      </c>
      <c r="J32" s="434" t="e">
        <f>+'[1]FORMATO 3'!N26</f>
        <v>#REF!</v>
      </c>
      <c r="K32" s="434">
        <f>+'[1]FORMATO 3'!Q26</f>
        <v>0</v>
      </c>
    </row>
    <row r="33" spans="1:12" s="405" customFormat="1" hidden="1" x14ac:dyDescent="0.2">
      <c r="A33" s="431"/>
      <c r="B33" s="431"/>
      <c r="C33" s="431"/>
      <c r="D33" s="431"/>
      <c r="E33" s="432" t="s">
        <v>50</v>
      </c>
      <c r="F33" s="432"/>
      <c r="G33" s="433" t="s">
        <v>51</v>
      </c>
      <c r="H33" s="434" t="e">
        <f>+'[1]FORMATO 3'!K27</f>
        <v>#REF!</v>
      </c>
      <c r="I33" s="434" t="e">
        <f>+'[1]FORMATO 3'!M27</f>
        <v>#REF!</v>
      </c>
      <c r="J33" s="434" t="e">
        <f>+'[1]FORMATO 3'!N27</f>
        <v>#REF!</v>
      </c>
      <c r="K33" s="434">
        <f>+'[1]FORMATO 3'!Q27</f>
        <v>0</v>
      </c>
    </row>
    <row r="34" spans="1:12" hidden="1" x14ac:dyDescent="0.2">
      <c r="A34" s="435"/>
      <c r="B34" s="435"/>
      <c r="C34" s="435"/>
      <c r="D34" s="435"/>
      <c r="E34" s="436"/>
      <c r="F34" s="436"/>
      <c r="G34" s="437"/>
      <c r="H34" s="408"/>
      <c r="I34" s="408"/>
      <c r="J34" s="408"/>
      <c r="K34" s="408"/>
    </row>
    <row r="35" spans="1:12" s="405" customFormat="1" hidden="1" x14ac:dyDescent="0.2">
      <c r="A35" s="428">
        <v>2</v>
      </c>
      <c r="B35" s="428">
        <v>0</v>
      </c>
      <c r="C35" s="428">
        <v>3</v>
      </c>
      <c r="D35" s="428">
        <v>51</v>
      </c>
      <c r="E35" s="429"/>
      <c r="F35" s="429"/>
      <c r="G35" s="430" t="s">
        <v>52</v>
      </c>
      <c r="H35" s="427" t="e">
        <f>SUM(H36:H37)</f>
        <v>#REF!</v>
      </c>
      <c r="I35" s="427" t="e">
        <f>SUM(I36:I37)</f>
        <v>#REF!</v>
      </c>
      <c r="J35" s="427" t="e">
        <f>SUM(J36:J37)</f>
        <v>#REF!</v>
      </c>
      <c r="K35" s="427">
        <f>SUM(K36:K37)</f>
        <v>0</v>
      </c>
    </row>
    <row r="36" spans="1:12" s="405" customFormat="1" hidden="1" x14ac:dyDescent="0.2">
      <c r="A36" s="431"/>
      <c r="B36" s="431"/>
      <c r="C36" s="431"/>
      <c r="D36" s="431"/>
      <c r="E36" s="432" t="s">
        <v>53</v>
      </c>
      <c r="F36" s="432"/>
      <c r="G36" s="433" t="s">
        <v>54</v>
      </c>
      <c r="H36" s="434" t="e">
        <f>+'[1]FORMATO 3'!K30</f>
        <v>#REF!</v>
      </c>
      <c r="I36" s="434" t="e">
        <f>+'[1]FORMATO 3'!M30</f>
        <v>#REF!</v>
      </c>
      <c r="J36" s="434" t="e">
        <f>+'[1]FORMATO 3'!N30</f>
        <v>#REF!</v>
      </c>
      <c r="K36" s="434">
        <f>+'[1]FORMATO 3'!Q30</f>
        <v>0</v>
      </c>
    </row>
    <row r="37" spans="1:12" s="405" customFormat="1" hidden="1" x14ac:dyDescent="0.2">
      <c r="A37" s="431"/>
      <c r="B37" s="431"/>
      <c r="C37" s="431"/>
      <c r="D37" s="431"/>
      <c r="E37" s="431">
        <v>2</v>
      </c>
      <c r="F37" s="431"/>
      <c r="G37" s="433" t="s">
        <v>55</v>
      </c>
      <c r="H37" s="434" t="e">
        <f>+'[1]FORMATO 3'!K31</f>
        <v>#REF!</v>
      </c>
      <c r="I37" s="434" t="e">
        <f>+'[1]FORMATO 3'!M31</f>
        <v>#REF!</v>
      </c>
      <c r="J37" s="434" t="e">
        <f>+'[1]FORMATO 3'!N31</f>
        <v>#REF!</v>
      </c>
      <c r="K37" s="434">
        <f>+'[1]FORMATO 3'!Q31</f>
        <v>0</v>
      </c>
    </row>
    <row r="38" spans="1:12" x14ac:dyDescent="0.2">
      <c r="A38" s="435"/>
      <c r="B38" s="435"/>
      <c r="C38" s="435"/>
      <c r="D38" s="435"/>
      <c r="E38" s="435"/>
      <c r="F38" s="435"/>
      <c r="G38" s="438"/>
      <c r="H38" s="408"/>
      <c r="I38" s="408"/>
      <c r="J38" s="408"/>
      <c r="K38" s="408"/>
    </row>
    <row r="39" spans="1:12" s="519" customFormat="1" x14ac:dyDescent="0.2">
      <c r="A39" s="428">
        <v>2</v>
      </c>
      <c r="B39" s="428">
        <v>0</v>
      </c>
      <c r="C39" s="428">
        <v>4</v>
      </c>
      <c r="D39" s="428"/>
      <c r="E39" s="429"/>
      <c r="F39" s="429"/>
      <c r="G39" s="430" t="s">
        <v>56</v>
      </c>
      <c r="H39" s="520" t="e">
        <f>+H41+H58+H62+H82+H91+H100+H108+H117+H129+H133+H137+H139+H149+H155</f>
        <v>#REF!</v>
      </c>
      <c r="I39" s="520">
        <f>I41+I82+I91</f>
        <v>517459642.14999998</v>
      </c>
      <c r="J39" s="520">
        <f>J41+J82+J91</f>
        <v>1566540357.8499999</v>
      </c>
      <c r="K39" s="520">
        <f>J39+I39</f>
        <v>2084000000</v>
      </c>
    </row>
    <row r="40" spans="1:12" x14ac:dyDescent="0.2">
      <c r="A40" s="407"/>
      <c r="B40" s="407"/>
      <c r="C40" s="407"/>
      <c r="D40" s="407"/>
      <c r="E40" s="423"/>
      <c r="F40" s="423"/>
      <c r="G40" s="424"/>
      <c r="H40" s="425"/>
      <c r="I40" s="425"/>
      <c r="J40" s="425"/>
      <c r="K40" s="425"/>
    </row>
    <row r="41" spans="1:12" s="519" customFormat="1" x14ac:dyDescent="0.2">
      <c r="A41" s="428">
        <v>2</v>
      </c>
      <c r="B41" s="428">
        <v>0</v>
      </c>
      <c r="C41" s="428">
        <v>4</v>
      </c>
      <c r="D41" s="428">
        <v>1</v>
      </c>
      <c r="E41" s="429"/>
      <c r="F41" s="429"/>
      <c r="G41" s="430" t="s">
        <v>57</v>
      </c>
      <c r="H41" s="434">
        <f>SUM(H42:H56)</f>
        <v>0</v>
      </c>
      <c r="I41" s="434">
        <f>+I46+I47</f>
        <v>0</v>
      </c>
      <c r="J41" s="434">
        <f>+J46+J47</f>
        <v>360000000</v>
      </c>
      <c r="K41" s="434">
        <f>SUM(K42:K56)</f>
        <v>360000000</v>
      </c>
    </row>
    <row r="42" spans="1:12" s="405" customFormat="1" hidden="1" x14ac:dyDescent="0.2">
      <c r="A42" s="428"/>
      <c r="B42" s="428"/>
      <c r="C42" s="428"/>
      <c r="D42" s="428"/>
      <c r="E42" s="432" t="s">
        <v>53</v>
      </c>
      <c r="F42" s="432"/>
      <c r="G42" s="433" t="s">
        <v>58</v>
      </c>
      <c r="H42" s="434">
        <f>+'[1]FORMATO 3'!K38</f>
        <v>0</v>
      </c>
      <c r="I42" s="434">
        <f>+'[1]FORMATO 3'!M38</f>
        <v>0</v>
      </c>
      <c r="J42" s="434" t="e">
        <f>+'[1]FORMATO 3'!N38</f>
        <v>#REF!</v>
      </c>
      <c r="K42" s="434">
        <f>+'[1]FORMATO 3'!Q38</f>
        <v>0</v>
      </c>
    </row>
    <row r="43" spans="1:12" s="405" customFormat="1" hidden="1" x14ac:dyDescent="0.2">
      <c r="A43" s="428"/>
      <c r="B43" s="428"/>
      <c r="C43" s="428"/>
      <c r="D43" s="428"/>
      <c r="E43" s="432" t="s">
        <v>62</v>
      </c>
      <c r="F43" s="432"/>
      <c r="G43" s="433" t="s">
        <v>63</v>
      </c>
      <c r="H43" s="434">
        <f>+'[1]FORMATO 3'!K43</f>
        <v>0</v>
      </c>
      <c r="I43" s="434">
        <f>+'[1]FORMATO 3'!M43</f>
        <v>0</v>
      </c>
      <c r="J43" s="434" t="e">
        <f>+'[1]FORMATO 3'!N43</f>
        <v>#REF!</v>
      </c>
      <c r="K43" s="434">
        <f>+'[1]FORMATO 3'!Q43</f>
        <v>0</v>
      </c>
    </row>
    <row r="44" spans="1:12" s="405" customFormat="1" hidden="1" x14ac:dyDescent="0.2">
      <c r="A44" s="431"/>
      <c r="B44" s="431"/>
      <c r="C44" s="431"/>
      <c r="D44" s="431"/>
      <c r="E44" s="432" t="s">
        <v>64</v>
      </c>
      <c r="F44" s="432"/>
      <c r="G44" s="433" t="s">
        <v>65</v>
      </c>
      <c r="H44" s="434">
        <f>+'[1]FORMATO 3'!K46</f>
        <v>0</v>
      </c>
      <c r="I44" s="434">
        <f>+'[1]FORMATO 3'!M46</f>
        <v>0</v>
      </c>
      <c r="J44" s="434" t="e">
        <f>+'[1]FORMATO 3'!N46</f>
        <v>#REF!</v>
      </c>
      <c r="K44" s="434">
        <f>+'[1]FORMATO 3'!Q46</f>
        <v>0</v>
      </c>
    </row>
    <row r="45" spans="1:12" s="405" customFormat="1" hidden="1" x14ac:dyDescent="0.2">
      <c r="A45" s="431"/>
      <c r="B45" s="431"/>
      <c r="C45" s="431"/>
      <c r="D45" s="431"/>
      <c r="E45" s="432" t="s">
        <v>308</v>
      </c>
      <c r="F45" s="432"/>
      <c r="G45" s="433" t="s">
        <v>309</v>
      </c>
      <c r="H45" s="434">
        <f>+'[1]FORMATO 3'!K230</f>
        <v>0</v>
      </c>
      <c r="I45" s="434">
        <f>I51+'[1]FORMATO 3'!M230</f>
        <v>0</v>
      </c>
      <c r="J45" s="434" t="e">
        <f>J51+'[1]FORMATO 3'!N230</f>
        <v>#REF!</v>
      </c>
      <c r="K45" s="434"/>
    </row>
    <row r="46" spans="1:12" s="405" customFormat="1" x14ac:dyDescent="0.2">
      <c r="A46" s="431"/>
      <c r="B46" s="431"/>
      <c r="C46" s="431"/>
      <c r="D46" s="431"/>
      <c r="E46" s="439" t="s">
        <v>351</v>
      </c>
      <c r="F46" s="440"/>
      <c r="G46" s="440" t="s">
        <v>1686</v>
      </c>
      <c r="H46" s="434"/>
      <c r="I46" s="441">
        <v>0</v>
      </c>
      <c r="J46" s="441">
        <f>+'FORMATO 3'!Q259</f>
        <v>353000000</v>
      </c>
      <c r="K46" s="441">
        <f>J46+I46</f>
        <v>353000000</v>
      </c>
      <c r="L46" s="622">
        <f>+K46-'[2]RESOL.DISTRIBUCION PPTO 2018'!$M$414</f>
        <v>0</v>
      </c>
    </row>
    <row r="47" spans="1:12" s="405" customFormat="1" x14ac:dyDescent="0.2">
      <c r="A47" s="431"/>
      <c r="B47" s="431"/>
      <c r="C47" s="431"/>
      <c r="D47" s="431"/>
      <c r="E47" s="439" t="s">
        <v>42</v>
      </c>
      <c r="F47" s="440"/>
      <c r="G47" s="440" t="s">
        <v>355</v>
      </c>
      <c r="H47" s="434"/>
      <c r="I47" s="441">
        <v>0</v>
      </c>
      <c r="J47" s="441">
        <f>'FORMATO 3'!Q266</f>
        <v>7000000</v>
      </c>
      <c r="K47" s="441">
        <f>J47+I47</f>
        <v>7000000</v>
      </c>
      <c r="L47" s="622">
        <f>+K47-'[2]RESOL.DISTRIBUCION PPTO 2018'!$M$415</f>
        <v>0</v>
      </c>
    </row>
    <row r="48" spans="1:12" s="405" customFormat="1" hidden="1" x14ac:dyDescent="0.2">
      <c r="A48" s="431"/>
      <c r="B48" s="431"/>
      <c r="C48" s="431"/>
      <c r="D48" s="431"/>
      <c r="E48" s="432" t="s">
        <v>356</v>
      </c>
      <c r="F48" s="432"/>
      <c r="G48" s="433" t="s">
        <v>357</v>
      </c>
      <c r="H48" s="434">
        <f>+'[1]FORMATO 3'!K269</f>
        <v>0</v>
      </c>
      <c r="I48" s="434">
        <f>+'[1]FORMATO 3'!M269</f>
        <v>0</v>
      </c>
      <c r="J48" s="434" t="e">
        <f>+'[1]FORMATO 3'!N269</f>
        <v>#REF!</v>
      </c>
      <c r="K48" s="434">
        <f>+'[1]FORMATO 3'!Q269</f>
        <v>0</v>
      </c>
    </row>
    <row r="49" spans="1:11" s="405" customFormat="1" hidden="1" x14ac:dyDescent="0.2">
      <c r="A49" s="431"/>
      <c r="B49" s="431"/>
      <c r="C49" s="431"/>
      <c r="D49" s="431"/>
      <c r="E49" s="432" t="s">
        <v>1477</v>
      </c>
      <c r="F49" s="432"/>
      <c r="G49" s="433" t="s">
        <v>1687</v>
      </c>
      <c r="H49" s="427">
        <f>+'[1]FORMATO 2'!K21</f>
        <v>0</v>
      </c>
      <c r="I49" s="434">
        <f>+'[1]FORMATO 2'!M21</f>
        <v>0</v>
      </c>
      <c r="J49" s="434" t="e">
        <f>+'[1]FORMATO 2'!N21</f>
        <v>#REF!</v>
      </c>
      <c r="K49" s="434">
        <f>+'[1]FORMATO 2'!Q21</f>
        <v>0</v>
      </c>
    </row>
    <row r="50" spans="1:11" s="405" customFormat="1" hidden="1" x14ac:dyDescent="0.2">
      <c r="A50" s="431"/>
      <c r="B50" s="431"/>
      <c r="C50" s="431"/>
      <c r="D50" s="431"/>
      <c r="E50" s="432" t="s">
        <v>1574</v>
      </c>
      <c r="F50" s="432"/>
      <c r="G50" s="433" t="s">
        <v>1688</v>
      </c>
      <c r="H50" s="427">
        <f>+'[1]FORMATO 2'!K47</f>
        <v>0</v>
      </c>
      <c r="I50" s="434">
        <f>+'[1]FORMATO 2'!M47</f>
        <v>0</v>
      </c>
      <c r="J50" s="434" t="e">
        <f>+'[1]FORMATO 2'!N47</f>
        <v>#REF!</v>
      </c>
      <c r="K50" s="434">
        <f>+'[1]FORMATO 2'!Q47</f>
        <v>0</v>
      </c>
    </row>
    <row r="51" spans="1:11" s="405" customFormat="1" hidden="1" x14ac:dyDescent="0.2">
      <c r="A51" s="431"/>
      <c r="B51" s="431"/>
      <c r="C51" s="431"/>
      <c r="D51" s="431"/>
      <c r="E51" s="432" t="s">
        <v>1478</v>
      </c>
      <c r="F51" s="432"/>
      <c r="G51" s="433" t="s">
        <v>1689</v>
      </c>
      <c r="H51" s="427">
        <f>+'[1]FORMATO 2'!K90</f>
        <v>0</v>
      </c>
      <c r="I51" s="434">
        <f>+'[1]FORMATO 2'!M90</f>
        <v>0</v>
      </c>
      <c r="J51" s="434" t="e">
        <f>+'[1]FORMATO 2'!N90</f>
        <v>#REF!</v>
      </c>
      <c r="K51" s="434">
        <f>+'[1]FORMATO 2'!Q90</f>
        <v>0</v>
      </c>
    </row>
    <row r="52" spans="1:11" s="405" customFormat="1" hidden="1" x14ac:dyDescent="0.2">
      <c r="A52" s="431"/>
      <c r="B52" s="431"/>
      <c r="C52" s="431"/>
      <c r="D52" s="431"/>
      <c r="E52" s="432" t="s">
        <v>44</v>
      </c>
      <c r="F52" s="432"/>
      <c r="G52" s="433" t="s">
        <v>398</v>
      </c>
      <c r="H52" s="427">
        <f>+'[1]FORMATO 3'!K293</f>
        <v>0</v>
      </c>
      <c r="I52" s="427">
        <f>+'[1]FORMATO 3'!M293</f>
        <v>0</v>
      </c>
      <c r="J52" s="427" t="e">
        <f>+'[1]FORMATO 3'!N293</f>
        <v>#REF!</v>
      </c>
      <c r="K52" s="427">
        <f>+'[1]FORMATO 3'!Q293</f>
        <v>0</v>
      </c>
    </row>
    <row r="53" spans="1:11" s="405" customFormat="1" hidden="1" x14ac:dyDescent="0.2">
      <c r="A53" s="431"/>
      <c r="B53" s="431"/>
      <c r="C53" s="431"/>
      <c r="D53" s="431"/>
      <c r="E53" s="432" t="s">
        <v>46</v>
      </c>
      <c r="F53" s="432"/>
      <c r="G53" s="433" t="s">
        <v>399</v>
      </c>
      <c r="H53" s="427">
        <f>+'[1]FORMATO 3'!K297</f>
        <v>0</v>
      </c>
      <c r="I53" s="427">
        <f>+'[1]FORMATO 3'!M297</f>
        <v>0</v>
      </c>
      <c r="J53" s="427" t="e">
        <f>+'[1]FORMATO 3'!N297</f>
        <v>#REF!</v>
      </c>
      <c r="K53" s="427">
        <f>+'[1]FORMATO 3'!Q297</f>
        <v>0</v>
      </c>
    </row>
    <row r="54" spans="1:11" s="405" customFormat="1" hidden="1" x14ac:dyDescent="0.2">
      <c r="A54" s="431"/>
      <c r="B54" s="431"/>
      <c r="C54" s="431"/>
      <c r="D54" s="431"/>
      <c r="E54" s="432" t="s">
        <v>48</v>
      </c>
      <c r="F54" s="432"/>
      <c r="G54" s="433" t="s">
        <v>416</v>
      </c>
      <c r="H54" s="427">
        <f>+'[1]FORMATO 3'!K307</f>
        <v>0</v>
      </c>
      <c r="I54" s="427">
        <f>+'[1]FORMATO 3'!M307</f>
        <v>0</v>
      </c>
      <c r="J54" s="427" t="e">
        <f>+'[1]FORMATO 3'!N307</f>
        <v>#REF!</v>
      </c>
      <c r="K54" s="427">
        <f>+'[1]FORMATO 3'!Q307</f>
        <v>0</v>
      </c>
    </row>
    <row r="55" spans="1:11" s="405" customFormat="1" hidden="1" x14ac:dyDescent="0.2">
      <c r="A55" s="431"/>
      <c r="B55" s="431"/>
      <c r="C55" s="431"/>
      <c r="D55" s="431"/>
      <c r="E55" s="432" t="s">
        <v>419</v>
      </c>
      <c r="F55" s="432"/>
      <c r="G55" s="433" t="s">
        <v>420</v>
      </c>
      <c r="H55" s="427">
        <f>+'[1]FORMATO 3'!K310</f>
        <v>0</v>
      </c>
      <c r="I55" s="427">
        <f>+'[1]FORMATO 3'!M310</f>
        <v>0</v>
      </c>
      <c r="J55" s="427" t="e">
        <f>+'[1]FORMATO 3'!N310</f>
        <v>#REF!</v>
      </c>
      <c r="K55" s="427">
        <f>+'[1]FORMATO 3'!Q310</f>
        <v>0</v>
      </c>
    </row>
    <row r="56" spans="1:11" s="405" customFormat="1" hidden="1" x14ac:dyDescent="0.2">
      <c r="A56" s="431"/>
      <c r="B56" s="431"/>
      <c r="C56" s="431"/>
      <c r="D56" s="431"/>
      <c r="E56" s="432" t="s">
        <v>421</v>
      </c>
      <c r="F56" s="432"/>
      <c r="G56" s="433" t="s">
        <v>422</v>
      </c>
      <c r="H56" s="427">
        <f>+'[1]FORMATO 2'!K300+'[1]FORMATO 3'!K313</f>
        <v>0</v>
      </c>
      <c r="I56" s="427">
        <f>+'[1]FORMATO 2'!M300+'[1]FORMATO 3'!M313</f>
        <v>0</v>
      </c>
      <c r="J56" s="427" t="e">
        <f>+'[1]FORMATO 2'!N300+'[1]FORMATO 3'!N313</f>
        <v>#REF!</v>
      </c>
      <c r="K56" s="427">
        <f>+'[1]FORMATO 2'!Q300+'[1]FORMATO 3'!Q313</f>
        <v>0</v>
      </c>
    </row>
    <row r="57" spans="1:11" hidden="1" x14ac:dyDescent="0.2">
      <c r="A57" s="435"/>
      <c r="B57" s="435"/>
      <c r="C57" s="435"/>
      <c r="D57" s="435"/>
      <c r="E57" s="436"/>
      <c r="F57" s="436"/>
      <c r="G57" s="438"/>
      <c r="H57" s="408"/>
      <c r="I57" s="408"/>
      <c r="J57" s="408"/>
      <c r="K57" s="408"/>
    </row>
    <row r="58" spans="1:11" s="405" customFormat="1" hidden="1" x14ac:dyDescent="0.2">
      <c r="A58" s="428">
        <v>2</v>
      </c>
      <c r="B58" s="428">
        <v>0</v>
      </c>
      <c r="C58" s="428">
        <v>4</v>
      </c>
      <c r="D58" s="428">
        <v>2</v>
      </c>
      <c r="E58" s="429"/>
      <c r="F58" s="429"/>
      <c r="G58" s="430" t="s">
        <v>484</v>
      </c>
      <c r="H58" s="434">
        <f>SUM(H59:H60)</f>
        <v>0</v>
      </c>
      <c r="I58" s="434">
        <f>SUM(I59:I60)</f>
        <v>0</v>
      </c>
      <c r="J58" s="434" t="e">
        <f>SUM(J59:J60)</f>
        <v>#REF!</v>
      </c>
      <c r="K58" s="434">
        <f>SUM(K59:K60)</f>
        <v>0</v>
      </c>
    </row>
    <row r="59" spans="1:11" s="405" customFormat="1" hidden="1" x14ac:dyDescent="0.2">
      <c r="A59" s="431"/>
      <c r="B59" s="431"/>
      <c r="C59" s="431"/>
      <c r="D59" s="431"/>
      <c r="E59" s="432" t="s">
        <v>53</v>
      </c>
      <c r="F59" s="432"/>
      <c r="G59" s="433" t="s">
        <v>485</v>
      </c>
      <c r="H59" s="427">
        <f>+'[1]FORMATO 3'!K352</f>
        <v>0</v>
      </c>
      <c r="I59" s="427">
        <f>+'[1]FORMATO 3'!M352</f>
        <v>0</v>
      </c>
      <c r="J59" s="427" t="e">
        <f>+'[1]FORMATO 3'!N352</f>
        <v>#REF!</v>
      </c>
      <c r="K59" s="427">
        <f>+'[1]FORMATO 3'!Q352</f>
        <v>0</v>
      </c>
    </row>
    <row r="60" spans="1:11" s="405" customFormat="1" hidden="1" x14ac:dyDescent="0.2">
      <c r="A60" s="431"/>
      <c r="B60" s="431"/>
      <c r="C60" s="431"/>
      <c r="D60" s="431"/>
      <c r="E60" s="432" t="s">
        <v>62</v>
      </c>
      <c r="F60" s="432"/>
      <c r="G60" s="433" t="s">
        <v>538</v>
      </c>
      <c r="H60" s="427">
        <f>+'[1]FORMATO 3'!K385</f>
        <v>0</v>
      </c>
      <c r="I60" s="427">
        <f>+'[1]FORMATO 3'!M385</f>
        <v>0</v>
      </c>
      <c r="J60" s="427" t="e">
        <f>+'[1]FORMATO 3'!N385</f>
        <v>#REF!</v>
      </c>
      <c r="K60" s="427">
        <f>+'[1]FORMATO 3'!Q385</f>
        <v>0</v>
      </c>
    </row>
    <row r="61" spans="1:11" hidden="1" x14ac:dyDescent="0.2">
      <c r="A61" s="407"/>
      <c r="B61" s="407"/>
      <c r="C61" s="407"/>
      <c r="D61" s="407"/>
      <c r="E61" s="423"/>
      <c r="F61" s="423"/>
      <c r="G61" s="424"/>
      <c r="H61" s="408"/>
      <c r="I61" s="408"/>
      <c r="J61" s="408"/>
      <c r="K61" s="408"/>
    </row>
    <row r="62" spans="1:11" s="405" customFormat="1" hidden="1" x14ac:dyDescent="0.2">
      <c r="A62" s="428">
        <v>2</v>
      </c>
      <c r="B62" s="428">
        <v>0</v>
      </c>
      <c r="C62" s="428">
        <v>4</v>
      </c>
      <c r="D62" s="428">
        <v>4</v>
      </c>
      <c r="E62" s="429"/>
      <c r="F62" s="429"/>
      <c r="G62" s="430" t="s">
        <v>605</v>
      </c>
      <c r="H62" s="427">
        <f>SUM(H63:H80)</f>
        <v>0</v>
      </c>
      <c r="I62" s="427">
        <f>SUM(I63:I80)</f>
        <v>0</v>
      </c>
      <c r="J62" s="427" t="e">
        <f>SUM(J63:J80)</f>
        <v>#REF!</v>
      </c>
      <c r="K62" s="434" t="e">
        <f>SUM(K63:K80)</f>
        <v>#REF!</v>
      </c>
    </row>
    <row r="63" spans="1:11" s="405" customFormat="1" hidden="1" x14ac:dyDescent="0.2">
      <c r="A63" s="431"/>
      <c r="B63" s="431"/>
      <c r="C63" s="431"/>
      <c r="D63" s="431"/>
      <c r="E63" s="432" t="s">
        <v>53</v>
      </c>
      <c r="F63" s="432"/>
      <c r="G63" s="433" t="s">
        <v>606</v>
      </c>
      <c r="H63" s="427">
        <f>+'[1]FORMATO 3'!K424</f>
        <v>0</v>
      </c>
      <c r="I63" s="427">
        <f>+'[1]FORMATO 3'!M424</f>
        <v>0</v>
      </c>
      <c r="J63" s="427" t="e">
        <f>+'[1]FORMATO 3'!N424</f>
        <v>#REF!</v>
      </c>
      <c r="K63" s="427">
        <f>+'[1]FORMATO 3'!Q424</f>
        <v>0</v>
      </c>
    </row>
    <row r="64" spans="1:11" s="405" customFormat="1" hidden="1" x14ac:dyDescent="0.2">
      <c r="A64" s="431"/>
      <c r="B64" s="431"/>
      <c r="C64" s="431"/>
      <c r="D64" s="431"/>
      <c r="E64" s="432" t="s">
        <v>62</v>
      </c>
      <c r="F64" s="432"/>
      <c r="G64" s="433" t="s">
        <v>1690</v>
      </c>
      <c r="H64" s="427">
        <f>+'[1]FORMATO 2'!K467+'[1]FORMATO 3'!K438</f>
        <v>0</v>
      </c>
      <c r="I64" s="427">
        <f>+'[1]FORMATO 2'!M467+'[1]FORMATO 3'!M438</f>
        <v>0</v>
      </c>
      <c r="J64" s="427" t="e">
        <f>+'[1]FORMATO 2'!N467+'[1]FORMATO 3'!N438</f>
        <v>#REF!</v>
      </c>
      <c r="K64" s="427">
        <f>+'[1]FORMATO 2'!Q467+'[1]FORMATO 3'!Q438</f>
        <v>0</v>
      </c>
    </row>
    <row r="65" spans="1:11" s="405" customFormat="1" ht="25.5" hidden="1" x14ac:dyDescent="0.2">
      <c r="A65" s="431"/>
      <c r="B65" s="431"/>
      <c r="C65" s="431"/>
      <c r="D65" s="431"/>
      <c r="E65" s="432" t="s">
        <v>308</v>
      </c>
      <c r="F65" s="432"/>
      <c r="G65" s="433" t="s">
        <v>1691</v>
      </c>
      <c r="H65" s="427">
        <f>+'[1]FORMATO 2'!K514</f>
        <v>0</v>
      </c>
      <c r="I65" s="434">
        <f>+'[1]FORMATO 2'!M514</f>
        <v>0</v>
      </c>
      <c r="J65" s="434" t="e">
        <f>+'[1]FORMATO 2'!N514</f>
        <v>#REF!</v>
      </c>
      <c r="K65" s="434">
        <f>+'[1]FORMATO 2'!Q514</f>
        <v>0</v>
      </c>
    </row>
    <row r="66" spans="1:11" s="405" customFormat="1" ht="25.5" hidden="1" x14ac:dyDescent="0.2">
      <c r="A66" s="431"/>
      <c r="B66" s="431"/>
      <c r="C66" s="431"/>
      <c r="D66" s="431"/>
      <c r="E66" s="432" t="s">
        <v>40</v>
      </c>
      <c r="F66" s="432"/>
      <c r="G66" s="433" t="s">
        <v>1692</v>
      </c>
      <c r="H66" s="427">
        <f>+'[1]FORMATO 2'!K750</f>
        <v>0</v>
      </c>
      <c r="I66" s="434">
        <f>+'[1]FORMATO 2'!M750</f>
        <v>0</v>
      </c>
      <c r="J66" s="434" t="e">
        <f>+'[1]FORMATO 2'!N750</f>
        <v>#REF!</v>
      </c>
      <c r="K66" s="434">
        <f>+'[1]FORMATO 2'!Q750</f>
        <v>0</v>
      </c>
    </row>
    <row r="67" spans="1:11" s="405" customFormat="1" hidden="1" x14ac:dyDescent="0.2">
      <c r="A67" s="431"/>
      <c r="B67" s="431"/>
      <c r="C67" s="431"/>
      <c r="D67" s="431"/>
      <c r="E67" s="432" t="s">
        <v>351</v>
      </c>
      <c r="F67" s="432"/>
      <c r="G67" s="433" t="s">
        <v>656</v>
      </c>
      <c r="H67" s="427">
        <f>+'[1]FORMATO 3'!K456</f>
        <v>0</v>
      </c>
      <c r="I67" s="427">
        <f>+'[1]FORMATO 3'!M456</f>
        <v>0</v>
      </c>
      <c r="J67" s="427" t="e">
        <f>+'[1]FORMATO 3'!N456</f>
        <v>#REF!</v>
      </c>
      <c r="K67" s="427">
        <f>+'[1]FORMATO 3'!Q456</f>
        <v>0</v>
      </c>
    </row>
    <row r="68" spans="1:11" s="405" customFormat="1" hidden="1" x14ac:dyDescent="0.2">
      <c r="A68" s="431"/>
      <c r="B68" s="431"/>
      <c r="C68" s="431"/>
      <c r="D68" s="431"/>
      <c r="E68" s="432" t="s">
        <v>42</v>
      </c>
      <c r="F68" s="432"/>
      <c r="G68" s="433" t="s">
        <v>1693</v>
      </c>
      <c r="H68" s="427">
        <f>+'[1]FORMATO 2'!K757</f>
        <v>0</v>
      </c>
      <c r="I68" s="434">
        <f>+'[1]FORMATO 2'!M757</f>
        <v>0</v>
      </c>
      <c r="J68" s="434" t="e">
        <f>+'[1]FORMATO 2'!N757</f>
        <v>#REF!</v>
      </c>
      <c r="K68" s="434">
        <f>+'[1]FORMATO 2'!Q757</f>
        <v>0</v>
      </c>
    </row>
    <row r="69" spans="1:11" s="405" customFormat="1" hidden="1" x14ac:dyDescent="0.2">
      <c r="A69" s="431"/>
      <c r="B69" s="431"/>
      <c r="C69" s="431"/>
      <c r="D69" s="431"/>
      <c r="E69" s="432" t="s">
        <v>356</v>
      </c>
      <c r="F69" s="432"/>
      <c r="G69" s="433" t="s">
        <v>679</v>
      </c>
      <c r="H69" s="427">
        <f>+'[1]FORMATO 3'!K479</f>
        <v>0</v>
      </c>
      <c r="I69" s="427">
        <f>+'[1]FORMATO 3'!M479</f>
        <v>0</v>
      </c>
      <c r="J69" s="427" t="e">
        <f>+'[1]FORMATO 3'!N479</f>
        <v>#REF!</v>
      </c>
      <c r="K69" s="427">
        <f>+'[1]FORMATO 3'!Q479</f>
        <v>0</v>
      </c>
    </row>
    <row r="70" spans="1:11" s="405" customFormat="1" hidden="1" x14ac:dyDescent="0.2">
      <c r="A70" s="431"/>
      <c r="B70" s="431"/>
      <c r="C70" s="431"/>
      <c r="D70" s="431"/>
      <c r="E70" s="432" t="s">
        <v>1477</v>
      </c>
      <c r="F70" s="432"/>
      <c r="G70" s="433" t="s">
        <v>1694</v>
      </c>
      <c r="H70" s="427">
        <f>+'[1]FORMATO 2'!K1975</f>
        <v>0</v>
      </c>
      <c r="I70" s="434">
        <f>+'[1]FORMATO 2'!M1975</f>
        <v>0</v>
      </c>
      <c r="J70" s="434" t="e">
        <f>+'[1]FORMATO 2'!N1975</f>
        <v>#REF!</v>
      </c>
      <c r="K70" s="434">
        <f>+'[1]FORMATO 2'!Q1975</f>
        <v>0</v>
      </c>
    </row>
    <row r="71" spans="1:11" s="405" customFormat="1" hidden="1" x14ac:dyDescent="0.2">
      <c r="A71" s="431"/>
      <c r="B71" s="431"/>
      <c r="C71" s="431"/>
      <c r="D71" s="431"/>
      <c r="E71" s="432" t="s">
        <v>1574</v>
      </c>
      <c r="F71" s="432"/>
      <c r="G71" s="433" t="s">
        <v>1695</v>
      </c>
      <c r="H71" s="427">
        <f>+'[1]FORMATO 2'!K2044</f>
        <v>0</v>
      </c>
      <c r="I71" s="427">
        <f>+'[1]FORMATO 2'!M2044</f>
        <v>0</v>
      </c>
      <c r="J71" s="427" t="e">
        <f>+'[1]FORMATO 2'!N2044</f>
        <v>#REF!</v>
      </c>
      <c r="K71" s="427">
        <f>+'[1]FORMATO 2'!Q2044</f>
        <v>0</v>
      </c>
    </row>
    <row r="72" spans="1:11" s="405" customFormat="1" hidden="1" x14ac:dyDescent="0.2">
      <c r="A72" s="431"/>
      <c r="B72" s="431"/>
      <c r="C72" s="431"/>
      <c r="D72" s="431"/>
      <c r="E72" s="432" t="s">
        <v>1478</v>
      </c>
      <c r="F72" s="432"/>
      <c r="G72" s="433" t="s">
        <v>1696</v>
      </c>
      <c r="H72" s="427">
        <f>+'[1]FORMATO 2'!K2426</f>
        <v>0</v>
      </c>
      <c r="I72" s="427">
        <f>+'[1]FORMATO 2'!M2426</f>
        <v>0</v>
      </c>
      <c r="J72" s="427" t="e">
        <f>+'[1]FORMATO 2'!N2426</f>
        <v>#REF!</v>
      </c>
      <c r="K72" s="427">
        <f>+'[1]FORMATO 2'!Q2426</f>
        <v>0</v>
      </c>
    </row>
    <row r="73" spans="1:11" s="405" customFormat="1" hidden="1" x14ac:dyDescent="0.2">
      <c r="A73" s="431"/>
      <c r="B73" s="431"/>
      <c r="C73" s="431"/>
      <c r="D73" s="431"/>
      <c r="E73" s="432" t="s">
        <v>1475</v>
      </c>
      <c r="F73" s="432"/>
      <c r="G73" s="433" t="s">
        <v>1697</v>
      </c>
      <c r="H73" s="427">
        <f>+'[1]FORMATO 2'!K3152</f>
        <v>0</v>
      </c>
      <c r="I73" s="427">
        <f>+'[1]FORMATO 2'!M3152</f>
        <v>0</v>
      </c>
      <c r="J73" s="427" t="e">
        <f>+'[1]FORMATO 2'!N3152</f>
        <v>#REF!</v>
      </c>
      <c r="K73" s="427">
        <f>+'[1]FORMATO 2'!Q3152</f>
        <v>0</v>
      </c>
    </row>
    <row r="74" spans="1:11" s="405" customFormat="1" hidden="1" x14ac:dyDescent="0.2">
      <c r="A74" s="431"/>
      <c r="B74" s="431"/>
      <c r="C74" s="431"/>
      <c r="D74" s="431"/>
      <c r="E74" s="432" t="s">
        <v>44</v>
      </c>
      <c r="F74" s="432"/>
      <c r="G74" s="433" t="s">
        <v>840</v>
      </c>
      <c r="H74" s="427">
        <f>+'[1]FORMATO 3'!K594</f>
        <v>0</v>
      </c>
      <c r="I74" s="427">
        <f>+'[1]FORMATO 3'!M594</f>
        <v>0</v>
      </c>
      <c r="J74" s="427" t="e">
        <f>+'[1]FORMATO 3'!N594</f>
        <v>#REF!</v>
      </c>
      <c r="K74" s="427">
        <f>+'[1]FORMATO 3'!Q594</f>
        <v>0</v>
      </c>
    </row>
    <row r="75" spans="1:11" s="405" customFormat="1" hidden="1" x14ac:dyDescent="0.2">
      <c r="A75" s="431"/>
      <c r="B75" s="431"/>
      <c r="C75" s="431"/>
      <c r="D75" s="431"/>
      <c r="E75" s="432" t="s">
        <v>1304</v>
      </c>
      <c r="F75" s="432"/>
      <c r="G75" s="433" t="s">
        <v>1305</v>
      </c>
      <c r="H75" s="427">
        <f>+'[1]FORMATO 3'!K969</f>
        <v>0</v>
      </c>
      <c r="I75" s="427">
        <f>+'[1]FORMATO 3'!M969</f>
        <v>0</v>
      </c>
      <c r="J75" s="427" t="e">
        <f>+'[1]FORMATO 3'!N969</f>
        <v>#REF!</v>
      </c>
      <c r="K75" s="427">
        <f>+'[1]FORMATO 3'!Q969</f>
        <v>0</v>
      </c>
    </row>
    <row r="76" spans="1:11" s="405" customFormat="1" hidden="1" x14ac:dyDescent="0.2">
      <c r="A76" s="431"/>
      <c r="B76" s="431"/>
      <c r="C76" s="431"/>
      <c r="D76" s="431"/>
      <c r="E76" s="432" t="s">
        <v>1404</v>
      </c>
      <c r="F76" s="432"/>
      <c r="G76" s="433" t="s">
        <v>1405</v>
      </c>
      <c r="H76" s="427">
        <f>+'[1]FORMATO 3'!K1039</f>
        <v>0</v>
      </c>
      <c r="I76" s="427">
        <f>+'[1]FORMATO 3'!M1039</f>
        <v>0</v>
      </c>
      <c r="J76" s="427" t="e">
        <f>+'[1]FORMATO 3'!N1039</f>
        <v>#REF!</v>
      </c>
      <c r="K76" s="427">
        <f>+'[1]FORMATO 3'!Q1039</f>
        <v>0</v>
      </c>
    </row>
    <row r="77" spans="1:11" s="405" customFormat="1" hidden="1" x14ac:dyDescent="0.2">
      <c r="A77" s="431"/>
      <c r="B77" s="431"/>
      <c r="C77" s="431"/>
      <c r="D77" s="431"/>
      <c r="E77" s="432" t="s">
        <v>48</v>
      </c>
      <c r="F77" s="432"/>
      <c r="G77" s="433" t="s">
        <v>1422</v>
      </c>
      <c r="H77" s="427">
        <f>+'[1]FORMATO 3'!K1053</f>
        <v>0</v>
      </c>
      <c r="I77" s="427">
        <f>+'[1]FORMATO 3'!M1053</f>
        <v>0</v>
      </c>
      <c r="J77" s="427" t="e">
        <f>+'[1]FORMATO 3'!N1053</f>
        <v>#REF!</v>
      </c>
      <c r="K77" s="427">
        <f>+'[1]FORMATO 3'!Q1053</f>
        <v>0</v>
      </c>
    </row>
    <row r="78" spans="1:11" s="405" customFormat="1" hidden="1" x14ac:dyDescent="0.2">
      <c r="A78" s="431"/>
      <c r="B78" s="431"/>
      <c r="C78" s="431"/>
      <c r="D78" s="431"/>
      <c r="E78" s="432" t="s">
        <v>1698</v>
      </c>
      <c r="F78" s="432"/>
      <c r="G78" s="433" t="s">
        <v>1699</v>
      </c>
      <c r="H78" s="427">
        <f>+'[1]FORMATO 3'!K1269</f>
        <v>0</v>
      </c>
      <c r="I78" s="427">
        <f>+'[1]FORMATO 3'!M1269</f>
        <v>0</v>
      </c>
      <c r="J78" s="427" t="e">
        <f>+'[1]FORMATO 3'!N1269</f>
        <v>#REF!</v>
      </c>
      <c r="K78" s="427">
        <f>+'[1]FORMATO 3'!Q1269</f>
        <v>0</v>
      </c>
    </row>
    <row r="79" spans="1:11" s="405" customFormat="1" hidden="1" x14ac:dyDescent="0.2">
      <c r="A79" s="431"/>
      <c r="B79" s="431"/>
      <c r="C79" s="431"/>
      <c r="D79" s="431"/>
      <c r="E79" s="432" t="s">
        <v>1700</v>
      </c>
      <c r="F79" s="432"/>
      <c r="G79" s="433" t="s">
        <v>1701</v>
      </c>
      <c r="H79" s="427">
        <f>+'[1]FORMATO 2'!K3158</f>
        <v>0</v>
      </c>
      <c r="I79" s="427">
        <f>+'[1]FORMATO 2'!M3158</f>
        <v>0</v>
      </c>
      <c r="J79" s="427" t="e">
        <f>+'[1]FORMATO 2'!N3158</f>
        <v>#REF!</v>
      </c>
      <c r="K79" s="427">
        <f>+'[1]FORMATO 2'!Q3158</f>
        <v>0</v>
      </c>
    </row>
    <row r="80" spans="1:11" s="405" customFormat="1" hidden="1" x14ac:dyDescent="0.2">
      <c r="A80" s="431"/>
      <c r="B80" s="431"/>
      <c r="C80" s="431"/>
      <c r="D80" s="431"/>
      <c r="E80" s="432" t="s">
        <v>419</v>
      </c>
      <c r="F80" s="432"/>
      <c r="G80" s="433" t="s">
        <v>1444</v>
      </c>
      <c r="H80" s="427">
        <f>+'[1]FORMATO 2'!K3168+'[1]FORMATO 3'!K1283</f>
        <v>0</v>
      </c>
      <c r="I80" s="427">
        <f>+'[1]FORMATO 2'!M3168+'[1]FORMATO 3'!M1283</f>
        <v>0</v>
      </c>
      <c r="J80" s="427" t="e">
        <f>+'[1]FORMATO 2'!N3168+'[1]FORMATO 3'!N1283</f>
        <v>#REF!</v>
      </c>
      <c r="K80" s="427" t="e">
        <f>J80</f>
        <v>#REF!</v>
      </c>
    </row>
    <row r="81" spans="1:12" hidden="1" x14ac:dyDescent="0.2">
      <c r="A81" s="435"/>
      <c r="B81" s="435"/>
      <c r="C81" s="435"/>
      <c r="D81" s="435"/>
      <c r="E81" s="436"/>
      <c r="F81" s="436"/>
      <c r="G81" s="438"/>
      <c r="H81" s="408"/>
      <c r="I81" s="408"/>
      <c r="J81" s="408"/>
      <c r="K81" s="408"/>
    </row>
    <row r="82" spans="1:12" s="405" customFormat="1" x14ac:dyDescent="0.2">
      <c r="A82" s="428">
        <v>2</v>
      </c>
      <c r="B82" s="428">
        <v>0</v>
      </c>
      <c r="C82" s="428">
        <v>4</v>
      </c>
      <c r="D82" s="428">
        <v>5</v>
      </c>
      <c r="E82" s="429"/>
      <c r="F82" s="429"/>
      <c r="G82" s="430" t="s">
        <v>1447</v>
      </c>
      <c r="H82" s="434">
        <f>SUM(H83:H89)</f>
        <v>0</v>
      </c>
      <c r="I82" s="434">
        <f>+I85+I90</f>
        <v>0</v>
      </c>
      <c r="J82" s="434">
        <f>+J85+J90</f>
        <v>724000000</v>
      </c>
      <c r="K82" s="434">
        <f>I82+J82</f>
        <v>724000000</v>
      </c>
    </row>
    <row r="83" spans="1:12" s="405" customFormat="1" hidden="1" x14ac:dyDescent="0.2">
      <c r="A83" s="431"/>
      <c r="B83" s="431"/>
      <c r="C83" s="431"/>
      <c r="D83" s="431"/>
      <c r="E83" s="432" t="s">
        <v>53</v>
      </c>
      <c r="F83" s="432"/>
      <c r="G83" s="433" t="s">
        <v>1448</v>
      </c>
      <c r="H83" s="427">
        <f>+'[1]FORMATO 3'!K1289</f>
        <v>0</v>
      </c>
      <c r="I83" s="427">
        <f>+'[1]FORMATO 3'!M1289</f>
        <v>0</v>
      </c>
      <c r="J83" s="427" t="e">
        <f>+'[1]FORMATO 3'!N1289</f>
        <v>#REF!</v>
      </c>
      <c r="K83" s="427">
        <f>+'[1]FORMATO 3'!Q1289</f>
        <v>0</v>
      </c>
    </row>
    <row r="84" spans="1:12" s="405" customFormat="1" ht="25.5" hidden="1" x14ac:dyDescent="0.2">
      <c r="A84" s="431"/>
      <c r="B84" s="431"/>
      <c r="C84" s="431"/>
      <c r="D84" s="431"/>
      <c r="E84" s="432" t="s">
        <v>62</v>
      </c>
      <c r="F84" s="432"/>
      <c r="G84" s="433" t="s">
        <v>1450</v>
      </c>
      <c r="H84" s="427">
        <f>+'[1]FORMATO 3'!K1293</f>
        <v>0</v>
      </c>
      <c r="I84" s="427">
        <f>+'[1]FORMATO 3'!M1293</f>
        <v>0</v>
      </c>
      <c r="J84" s="427" t="e">
        <f>+'[1]FORMATO 3'!N1293</f>
        <v>#REF!</v>
      </c>
      <c r="K84" s="427">
        <f>+'[1]FORMATO 3'!Q1293</f>
        <v>0</v>
      </c>
    </row>
    <row r="85" spans="1:12" s="405" customFormat="1" ht="25.5" x14ac:dyDescent="0.2">
      <c r="A85" s="431"/>
      <c r="B85" s="431"/>
      <c r="C85" s="431"/>
      <c r="D85" s="431"/>
      <c r="E85" s="432" t="s">
        <v>40</v>
      </c>
      <c r="F85" s="432"/>
      <c r="G85" s="433" t="s">
        <v>1472</v>
      </c>
      <c r="H85" s="427">
        <f>+'[1]FORMATO 3'!K1319</f>
        <v>0</v>
      </c>
      <c r="I85" s="427">
        <f>'FORMATO 3'!N1111</f>
        <v>0</v>
      </c>
      <c r="J85" s="427">
        <f>'FORMATO 3'!Q1111</f>
        <v>430000000</v>
      </c>
      <c r="K85" s="427">
        <f>I85+J85</f>
        <v>430000000</v>
      </c>
      <c r="L85" s="622">
        <f>+K85-'[2]RESOL.DISTRIBUCION PPTO 2018'!$M$453</f>
        <v>0</v>
      </c>
    </row>
    <row r="86" spans="1:12" s="405" customFormat="1" ht="25.5" hidden="1" x14ac:dyDescent="0.2">
      <c r="A86" s="431"/>
      <c r="B86" s="431"/>
      <c r="C86" s="431"/>
      <c r="D86" s="431"/>
      <c r="E86" s="432" t="s">
        <v>351</v>
      </c>
      <c r="F86" s="432"/>
      <c r="G86" s="433" t="s">
        <v>1702</v>
      </c>
      <c r="H86" s="427">
        <f>+'[1]FORMATO 3'!K1335</f>
        <v>0</v>
      </c>
      <c r="I86" s="427">
        <f>+'[1]FORMATO 3'!M1335</f>
        <v>0</v>
      </c>
      <c r="J86" s="427" t="e">
        <f>+'[1]FORMATO 3'!N1335</f>
        <v>#REF!</v>
      </c>
      <c r="K86" s="427">
        <f>+'[1]FORMATO 3'!Q1335</f>
        <v>0</v>
      </c>
    </row>
    <row r="87" spans="1:12" s="405" customFormat="1" hidden="1" x14ac:dyDescent="0.2">
      <c r="A87" s="431"/>
      <c r="B87" s="431"/>
      <c r="C87" s="431"/>
      <c r="D87" s="431"/>
      <c r="E87" s="432" t="s">
        <v>42</v>
      </c>
      <c r="F87" s="432"/>
      <c r="G87" s="433" t="s">
        <v>1703</v>
      </c>
      <c r="H87" s="427">
        <f>+'[1]FORMATO 3'!K1341</f>
        <v>0</v>
      </c>
      <c r="I87" s="427">
        <f>+'[1]FORMATO 3'!M1341</f>
        <v>0</v>
      </c>
      <c r="J87" s="427" t="e">
        <f>+'[1]FORMATO 3'!N1341</f>
        <v>#REF!</v>
      </c>
      <c r="K87" s="427">
        <f>+'[1]FORMATO 3'!Q1341</f>
        <v>0</v>
      </c>
    </row>
    <row r="88" spans="1:12" s="405" customFormat="1" hidden="1" x14ac:dyDescent="0.2">
      <c r="A88" s="431"/>
      <c r="B88" s="431"/>
      <c r="C88" s="431"/>
      <c r="D88" s="432"/>
      <c r="E88" s="442" t="s">
        <v>1477</v>
      </c>
      <c r="F88" s="442"/>
      <c r="G88" s="443" t="s">
        <v>1704</v>
      </c>
      <c r="H88" s="427">
        <f>+'[1]FORMATO 3'!K1347</f>
        <v>0</v>
      </c>
      <c r="I88" s="427">
        <f>+'[1]FORMATO 3'!M1347</f>
        <v>0</v>
      </c>
      <c r="J88" s="427" t="e">
        <f>+'[1]FORMATO 3'!N1347</f>
        <v>#REF!</v>
      </c>
      <c r="K88" s="427">
        <f>+'[1]FORMATO 3'!Q1347</f>
        <v>0</v>
      </c>
    </row>
    <row r="89" spans="1:12" s="405" customFormat="1" hidden="1" x14ac:dyDescent="0.2">
      <c r="A89" s="431"/>
      <c r="B89" s="431"/>
      <c r="C89" s="431"/>
      <c r="D89" s="431"/>
      <c r="E89" s="432" t="s">
        <v>1478</v>
      </c>
      <c r="F89" s="432"/>
      <c r="G89" s="433" t="s">
        <v>1705</v>
      </c>
      <c r="H89" s="427">
        <f>+'[1]FORMATO 2'!K3264+'[1]FORMATO 3'!K1350</f>
        <v>0</v>
      </c>
      <c r="I89" s="427">
        <f>+'[1]FORMATO 2'!M3264+'[1]FORMATO 3'!M1350</f>
        <v>0</v>
      </c>
      <c r="J89" s="427" t="e">
        <f>+'[1]FORMATO 2'!N3264+'[1]FORMATO 3'!N1350</f>
        <v>#REF!</v>
      </c>
      <c r="K89" s="427">
        <f>+'[1]FORMATO 2'!Q3264+'[1]FORMATO 3'!Q1350</f>
        <v>0</v>
      </c>
    </row>
    <row r="90" spans="1:12" x14ac:dyDescent="0.2">
      <c r="A90" s="435"/>
      <c r="B90" s="435"/>
      <c r="C90" s="435"/>
      <c r="D90" s="435"/>
      <c r="E90" s="436" t="s">
        <v>1475</v>
      </c>
      <c r="F90" s="436"/>
      <c r="G90" s="438" t="s">
        <v>1727</v>
      </c>
      <c r="H90" s="408"/>
      <c r="I90" s="408">
        <v>0</v>
      </c>
      <c r="J90" s="408">
        <f>'FORMATO 3'!Q1120</f>
        <v>294000000</v>
      </c>
      <c r="K90" s="408">
        <f>J90+I90</f>
        <v>294000000</v>
      </c>
      <c r="L90" s="623">
        <f>+K90-'[2]RESOL.DISTRIBUCION PPTO 2018'!$M$457</f>
        <v>0</v>
      </c>
    </row>
    <row r="91" spans="1:12" s="405" customFormat="1" x14ac:dyDescent="0.2">
      <c r="A91" s="428">
        <v>2</v>
      </c>
      <c r="B91" s="428">
        <v>0</v>
      </c>
      <c r="C91" s="428">
        <v>4</v>
      </c>
      <c r="D91" s="428">
        <v>6</v>
      </c>
      <c r="E91" s="429"/>
      <c r="F91" s="429"/>
      <c r="G91" s="430" t="s">
        <v>1479</v>
      </c>
      <c r="H91" s="434">
        <f>SUM(H92:H98)</f>
        <v>0</v>
      </c>
      <c r="I91" s="434">
        <f>I96</f>
        <v>517459642.14999998</v>
      </c>
      <c r="J91" s="434">
        <f>J96</f>
        <v>482540357.85000002</v>
      </c>
      <c r="K91" s="434">
        <f>K96</f>
        <v>1000000000</v>
      </c>
    </row>
    <row r="92" spans="1:12" s="405" customFormat="1" hidden="1" x14ac:dyDescent="0.2">
      <c r="A92" s="428"/>
      <c r="B92" s="428"/>
      <c r="C92" s="428"/>
      <c r="D92" s="428"/>
      <c r="E92" s="432" t="s">
        <v>53</v>
      </c>
      <c r="F92" s="432"/>
      <c r="G92" s="433" t="s">
        <v>1480</v>
      </c>
      <c r="H92" s="427">
        <f>+'[1]FORMATO 3'!K1358</f>
        <v>0</v>
      </c>
      <c r="I92" s="427">
        <f>+'[1]FORMATO 3'!M1358</f>
        <v>0</v>
      </c>
      <c r="J92" s="427" t="e">
        <f>+'[1]FORMATO 3'!N1358</f>
        <v>#REF!</v>
      </c>
      <c r="K92" s="427">
        <f>+'[1]FORMATO 3'!Q1358</f>
        <v>0</v>
      </c>
    </row>
    <row r="93" spans="1:12" s="405" customFormat="1" hidden="1" x14ac:dyDescent="0.2">
      <c r="A93" s="428"/>
      <c r="B93" s="428"/>
      <c r="C93" s="428"/>
      <c r="D93" s="428"/>
      <c r="E93" s="432" t="s">
        <v>62</v>
      </c>
      <c r="F93" s="432"/>
      <c r="G93" s="433" t="s">
        <v>1483</v>
      </c>
      <c r="H93" s="427">
        <f>+'[1]FORMATO 3'!K1362</f>
        <v>0</v>
      </c>
      <c r="I93" s="427">
        <f>+'[1]FORMATO 3'!M1362</f>
        <v>0</v>
      </c>
      <c r="J93" s="427" t="e">
        <f>+'[1]FORMATO 3'!N1362</f>
        <v>#REF!</v>
      </c>
      <c r="K93" s="427">
        <f>+'[1]FORMATO 3'!Q1362</f>
        <v>0</v>
      </c>
    </row>
    <row r="94" spans="1:12" s="405" customFormat="1" hidden="1" x14ac:dyDescent="0.2">
      <c r="A94" s="428"/>
      <c r="B94" s="428"/>
      <c r="C94" s="428"/>
      <c r="D94" s="428"/>
      <c r="E94" s="432" t="s">
        <v>64</v>
      </c>
      <c r="F94" s="432"/>
      <c r="G94" s="433" t="s">
        <v>1488</v>
      </c>
      <c r="H94" s="427">
        <f>+'[1]FORMATO 3'!K1366</f>
        <v>0</v>
      </c>
      <c r="I94" s="427">
        <f>+'[1]FORMATO 3'!M1366</f>
        <v>0</v>
      </c>
      <c r="J94" s="427" t="e">
        <f>+'[1]FORMATO 3'!N1366</f>
        <v>#REF!</v>
      </c>
      <c r="K94" s="427">
        <f>+'[1]FORMATO 3'!Q1366</f>
        <v>0</v>
      </c>
    </row>
    <row r="95" spans="1:12" s="405" customFormat="1" hidden="1" x14ac:dyDescent="0.2">
      <c r="A95" s="428"/>
      <c r="B95" s="428"/>
      <c r="C95" s="428"/>
      <c r="D95" s="428"/>
      <c r="E95" s="432" t="s">
        <v>308</v>
      </c>
      <c r="F95" s="432"/>
      <c r="G95" s="433" t="s">
        <v>1706</v>
      </c>
      <c r="H95" s="427">
        <f>+'[1]FORMATO 3'!K1369</f>
        <v>0</v>
      </c>
      <c r="I95" s="427">
        <f>+'[1]FORMATO 3'!M1369</f>
        <v>0</v>
      </c>
      <c r="J95" s="427" t="e">
        <f>+'[1]FORMATO 3'!N1369</f>
        <v>#REF!</v>
      </c>
      <c r="K95" s="427"/>
    </row>
    <row r="96" spans="1:12" s="405" customFormat="1" x14ac:dyDescent="0.2">
      <c r="A96" s="428"/>
      <c r="B96" s="428"/>
      <c r="C96" s="428"/>
      <c r="D96" s="428"/>
      <c r="E96" s="432" t="s">
        <v>40</v>
      </c>
      <c r="F96" s="432"/>
      <c r="G96" s="433" t="s">
        <v>1707</v>
      </c>
      <c r="H96" s="427"/>
      <c r="I96" s="427">
        <f>'FORMATO 3'!N1137</f>
        <v>517459642.14999998</v>
      </c>
      <c r="J96" s="427">
        <f>+'FORMATO 3'!Q1137</f>
        <v>482540357.85000002</v>
      </c>
      <c r="K96" s="427">
        <f>J96+I96</f>
        <v>1000000000</v>
      </c>
      <c r="L96" s="622">
        <f>+K96-'[2]RESOL.DISTRIBUCION PPTO 2018'!$M$463</f>
        <v>0</v>
      </c>
    </row>
    <row r="97" spans="1:11" s="405" customFormat="1" hidden="1" x14ac:dyDescent="0.2">
      <c r="A97" s="428"/>
      <c r="B97" s="428"/>
      <c r="C97" s="428"/>
      <c r="D97" s="428"/>
      <c r="E97" s="432" t="s">
        <v>1490</v>
      </c>
      <c r="F97" s="432"/>
      <c r="G97" s="433" t="s">
        <v>1491</v>
      </c>
      <c r="H97" s="427">
        <f>+'[1]FORMATO 3'!K1375</f>
        <v>0</v>
      </c>
      <c r="I97" s="427">
        <f>+'[1]FORMATO 3'!M1375</f>
        <v>0</v>
      </c>
      <c r="J97" s="427"/>
      <c r="K97" s="427"/>
    </row>
    <row r="98" spans="1:11" s="405" customFormat="1" hidden="1" x14ac:dyDescent="0.2">
      <c r="A98" s="428"/>
      <c r="B98" s="428"/>
      <c r="C98" s="428"/>
      <c r="D98" s="428"/>
      <c r="E98" s="432" t="s">
        <v>42</v>
      </c>
      <c r="F98" s="432"/>
      <c r="G98" s="433" t="s">
        <v>1495</v>
      </c>
      <c r="H98" s="427">
        <f>+'[1]FORMATO 3'!K1380</f>
        <v>0</v>
      </c>
      <c r="I98" s="427">
        <v>0</v>
      </c>
      <c r="J98" s="427">
        <v>0</v>
      </c>
      <c r="K98" s="427">
        <f>I98+J98</f>
        <v>0</v>
      </c>
    </row>
    <row r="99" spans="1:11" hidden="1" x14ac:dyDescent="0.2">
      <c r="A99" s="407"/>
      <c r="B99" s="407"/>
      <c r="C99" s="407"/>
      <c r="D99" s="407"/>
      <c r="E99" s="436"/>
      <c r="F99" s="436"/>
      <c r="G99" s="438"/>
      <c r="H99" s="408"/>
      <c r="I99" s="408"/>
      <c r="J99" s="408"/>
      <c r="K99" s="408"/>
    </row>
    <row r="100" spans="1:11" s="405" customFormat="1" hidden="1" x14ac:dyDescent="0.2">
      <c r="A100" s="428">
        <v>2</v>
      </c>
      <c r="B100" s="428">
        <v>0</v>
      </c>
      <c r="C100" s="428">
        <v>4</v>
      </c>
      <c r="D100" s="428">
        <v>7</v>
      </c>
      <c r="E100" s="429"/>
      <c r="F100" s="429"/>
      <c r="G100" s="430" t="s">
        <v>1498</v>
      </c>
      <c r="H100" s="427">
        <f>SUM(H101:H106)</f>
        <v>0</v>
      </c>
      <c r="I100" s="427">
        <f>SUM(I101:I106)</f>
        <v>0</v>
      </c>
      <c r="J100" s="427">
        <f>SUM(J101:J106)</f>
        <v>0</v>
      </c>
      <c r="K100" s="427">
        <f>SUM(K101:K106)</f>
        <v>0</v>
      </c>
    </row>
    <row r="101" spans="1:11" s="405" customFormat="1" hidden="1" x14ac:dyDescent="0.2">
      <c r="A101" s="431"/>
      <c r="B101" s="431"/>
      <c r="C101" s="431"/>
      <c r="D101" s="431"/>
      <c r="E101" s="432" t="s">
        <v>53</v>
      </c>
      <c r="F101" s="432"/>
      <c r="G101" s="433" t="s">
        <v>1499</v>
      </c>
      <c r="H101" s="427">
        <f>+'[1]FORMATO 3'!K1387</f>
        <v>0</v>
      </c>
      <c r="I101" s="427">
        <f>+'[1]FORMATO 3'!M1387</f>
        <v>0</v>
      </c>
      <c r="J101" s="427">
        <f>+'[1]FORMATO 3'!P1387</f>
        <v>0</v>
      </c>
      <c r="K101" s="427">
        <f>+'[1]FORMATO 3'!Q1387</f>
        <v>0</v>
      </c>
    </row>
    <row r="102" spans="1:11" s="405" customFormat="1" hidden="1" x14ac:dyDescent="0.2">
      <c r="A102" s="431"/>
      <c r="B102" s="431"/>
      <c r="C102" s="431"/>
      <c r="D102" s="431"/>
      <c r="E102" s="432" t="s">
        <v>62</v>
      </c>
      <c r="F102" s="432"/>
      <c r="G102" s="433" t="s">
        <v>1708</v>
      </c>
      <c r="H102" s="427">
        <f>+'[1]FORMATO 3'!K1390</f>
        <v>0</v>
      </c>
      <c r="I102" s="427">
        <f>+'[1]FORMATO 3'!M1390</f>
        <v>0</v>
      </c>
      <c r="J102" s="427">
        <f>+'[1]FORMATO 3'!P1390</f>
        <v>0</v>
      </c>
      <c r="K102" s="427">
        <f>+'[1]FORMATO 3'!Q1388</f>
        <v>0</v>
      </c>
    </row>
    <row r="103" spans="1:11" s="405" customFormat="1" ht="25.5" hidden="1" x14ac:dyDescent="0.2">
      <c r="A103" s="431"/>
      <c r="B103" s="431"/>
      <c r="C103" s="431"/>
      <c r="D103" s="431"/>
      <c r="E103" s="432" t="s">
        <v>64</v>
      </c>
      <c r="F103" s="432"/>
      <c r="G103" s="433" t="s">
        <v>1503</v>
      </c>
      <c r="H103" s="427">
        <f>+'[1]FORMATO 3'!K1395</f>
        <v>0</v>
      </c>
      <c r="I103" s="427">
        <f>+'[1]FORMATO 3'!M1395</f>
        <v>0</v>
      </c>
      <c r="J103" s="427">
        <f>+'[1]FORMATO 3'!P1395</f>
        <v>0</v>
      </c>
      <c r="K103" s="427">
        <f>+'[1]FORMATO 3'!Q1395</f>
        <v>0</v>
      </c>
    </row>
    <row r="104" spans="1:11" s="405" customFormat="1" hidden="1" x14ac:dyDescent="0.2">
      <c r="A104" s="431"/>
      <c r="B104" s="431"/>
      <c r="C104" s="431"/>
      <c r="D104" s="431"/>
      <c r="E104" s="432" t="s">
        <v>308</v>
      </c>
      <c r="F104" s="432"/>
      <c r="G104" s="433" t="s">
        <v>1523</v>
      </c>
      <c r="H104" s="427">
        <f>+'[1]FORMATO 3'!K1414</f>
        <v>0</v>
      </c>
      <c r="I104" s="427">
        <f>+'[1]FORMATO 3'!M1414</f>
        <v>0</v>
      </c>
      <c r="J104" s="427">
        <f>+'[1]FORMATO 3'!P1414</f>
        <v>0</v>
      </c>
      <c r="K104" s="427">
        <f>+'[1]FORMATO 3'!Q1414</f>
        <v>0</v>
      </c>
    </row>
    <row r="105" spans="1:11" s="405" customFormat="1" hidden="1" x14ac:dyDescent="0.2">
      <c r="A105" s="431"/>
      <c r="B105" s="431"/>
      <c r="C105" s="431"/>
      <c r="D105" s="431"/>
      <c r="E105" s="432" t="s">
        <v>40</v>
      </c>
      <c r="F105" s="432"/>
      <c r="G105" s="433" t="s">
        <v>1531</v>
      </c>
      <c r="H105" s="427">
        <f>+'[1]FORMATO 3'!K1421</f>
        <v>0</v>
      </c>
      <c r="I105" s="427">
        <f>+'[1]FORMATO 3'!M1421</f>
        <v>0</v>
      </c>
      <c r="J105" s="427">
        <f>+'[1]FORMATO 3'!P1421</f>
        <v>0</v>
      </c>
      <c r="K105" s="427">
        <f>+'[1]FORMATO 3'!Q1421</f>
        <v>0</v>
      </c>
    </row>
    <row r="106" spans="1:11" s="405" customFormat="1" hidden="1" x14ac:dyDescent="0.2">
      <c r="A106" s="431"/>
      <c r="B106" s="431"/>
      <c r="C106" s="431"/>
      <c r="D106" s="431"/>
      <c r="E106" s="432" t="s">
        <v>351</v>
      </c>
      <c r="F106" s="432"/>
      <c r="G106" s="433" t="s">
        <v>1534</v>
      </c>
      <c r="H106" s="427">
        <f>+'[1]FORMATO 3'!K1425</f>
        <v>0</v>
      </c>
      <c r="I106" s="427">
        <f>+'[1]FORMATO 3'!M1425</f>
        <v>0</v>
      </c>
      <c r="J106" s="427">
        <f>+'[1]FORMATO 3'!P1425</f>
        <v>0</v>
      </c>
      <c r="K106" s="427">
        <f>+'[1]FORMATO 3'!Q1425</f>
        <v>0</v>
      </c>
    </row>
    <row r="107" spans="1:11" hidden="1" x14ac:dyDescent="0.2">
      <c r="A107" s="435"/>
      <c r="B107" s="435"/>
      <c r="C107" s="435"/>
      <c r="D107" s="435"/>
      <c r="E107" s="436"/>
      <c r="F107" s="436"/>
      <c r="G107" s="438"/>
      <c r="H107" s="408"/>
      <c r="I107" s="408"/>
      <c r="J107" s="408"/>
      <c r="K107" s="408"/>
    </row>
    <row r="108" spans="1:11" s="405" customFormat="1" hidden="1" x14ac:dyDescent="0.2">
      <c r="A108" s="428">
        <v>2</v>
      </c>
      <c r="B108" s="428">
        <v>0</v>
      </c>
      <c r="C108" s="428">
        <v>4</v>
      </c>
      <c r="D108" s="428">
        <v>8</v>
      </c>
      <c r="E108" s="429"/>
      <c r="F108" s="429"/>
      <c r="G108" s="430" t="s">
        <v>1543</v>
      </c>
      <c r="H108" s="427">
        <f>SUM(H109:H115)</f>
        <v>0</v>
      </c>
      <c r="I108" s="427">
        <f>SUM(I109:I115)</f>
        <v>0</v>
      </c>
      <c r="J108" s="427">
        <f>SUM(J109:J115)</f>
        <v>0</v>
      </c>
      <c r="K108" s="427">
        <f>SUM(K109:K115)</f>
        <v>0</v>
      </c>
    </row>
    <row r="109" spans="1:11" s="405" customFormat="1" hidden="1" x14ac:dyDescent="0.2">
      <c r="A109" s="431"/>
      <c r="B109" s="431"/>
      <c r="C109" s="431"/>
      <c r="D109" s="431"/>
      <c r="E109" s="432" t="s">
        <v>53</v>
      </c>
      <c r="F109" s="432"/>
      <c r="G109" s="433" t="s">
        <v>1544</v>
      </c>
      <c r="H109" s="427">
        <f>+'[1]FORMATO 3'!K1435</f>
        <v>0</v>
      </c>
      <c r="I109" s="427">
        <f>+'[1]FORMATO 3'!M1435</f>
        <v>0</v>
      </c>
      <c r="J109" s="427">
        <f>+'[1]FORMATO 3'!P1435</f>
        <v>0</v>
      </c>
      <c r="K109" s="427">
        <f>+'[1]FORMATO 3'!Q1435</f>
        <v>0</v>
      </c>
    </row>
    <row r="110" spans="1:11" s="405" customFormat="1" hidden="1" x14ac:dyDescent="0.2">
      <c r="A110" s="431"/>
      <c r="B110" s="431"/>
      <c r="C110" s="431"/>
      <c r="D110" s="431"/>
      <c r="E110" s="432" t="s">
        <v>62</v>
      </c>
      <c r="F110" s="432"/>
      <c r="G110" s="433" t="s">
        <v>1547</v>
      </c>
      <c r="H110" s="427">
        <f>+'[1]FORMATO 3'!K1440</f>
        <v>0</v>
      </c>
      <c r="I110" s="427">
        <f>+'[1]FORMATO 3'!M1440</f>
        <v>0</v>
      </c>
      <c r="J110" s="427">
        <f>+'[1]FORMATO 3'!P1440</f>
        <v>0</v>
      </c>
      <c r="K110" s="427">
        <f>+'[1]FORMATO 3'!Q1440</f>
        <v>0</v>
      </c>
    </row>
    <row r="111" spans="1:11" s="405" customFormat="1" hidden="1" x14ac:dyDescent="0.2">
      <c r="A111" s="431"/>
      <c r="B111" s="431"/>
      <c r="C111" s="431"/>
      <c r="D111" s="431"/>
      <c r="E111" s="432" t="s">
        <v>64</v>
      </c>
      <c r="F111" s="432"/>
      <c r="G111" s="433" t="s">
        <v>1550</v>
      </c>
      <c r="H111" s="427">
        <f>+'[1]FORMATO 3'!K1444</f>
        <v>0</v>
      </c>
      <c r="I111" s="427">
        <f>+'[1]FORMATO 3'!M1444</f>
        <v>0</v>
      </c>
      <c r="J111" s="427">
        <f>+'[1]FORMATO 3'!P1444</f>
        <v>0</v>
      </c>
      <c r="K111" s="427">
        <f>+'[1]FORMATO 3'!Q1444</f>
        <v>0</v>
      </c>
    </row>
    <row r="112" spans="1:11" s="405" customFormat="1" hidden="1" x14ac:dyDescent="0.2">
      <c r="A112" s="431"/>
      <c r="B112" s="431"/>
      <c r="C112" s="431"/>
      <c r="D112" s="431"/>
      <c r="E112" s="432" t="s">
        <v>308</v>
      </c>
      <c r="F112" s="432"/>
      <c r="G112" s="433" t="s">
        <v>1553</v>
      </c>
      <c r="H112" s="427">
        <f>+'[1]FORMATO 3'!K1449</f>
        <v>0</v>
      </c>
      <c r="I112" s="427">
        <f>+'[1]FORMATO 3'!M1449</f>
        <v>0</v>
      </c>
      <c r="J112" s="427">
        <f>+'[1]FORMATO 3'!P1449</f>
        <v>0</v>
      </c>
      <c r="K112" s="427">
        <f>+'[1]FORMATO 3'!Q1449</f>
        <v>0</v>
      </c>
    </row>
    <row r="113" spans="1:11" s="405" customFormat="1" hidden="1" x14ac:dyDescent="0.2">
      <c r="A113" s="431"/>
      <c r="B113" s="431"/>
      <c r="C113" s="431"/>
      <c r="D113" s="431"/>
      <c r="E113" s="432" t="s">
        <v>40</v>
      </c>
      <c r="F113" s="432"/>
      <c r="G113" s="433" t="s">
        <v>1555</v>
      </c>
      <c r="H113" s="427">
        <f>+'[1]FORMATO 3'!K1452</f>
        <v>0</v>
      </c>
      <c r="I113" s="427">
        <f>+'[1]FORMATO 3'!M1452</f>
        <v>0</v>
      </c>
      <c r="J113" s="427">
        <f>+'[1]FORMATO 3'!P1452</f>
        <v>0</v>
      </c>
      <c r="K113" s="427">
        <f>+'[1]FORMATO 3'!Q1452</f>
        <v>0</v>
      </c>
    </row>
    <row r="114" spans="1:11" s="405" customFormat="1" hidden="1" x14ac:dyDescent="0.2">
      <c r="A114" s="431"/>
      <c r="B114" s="431"/>
      <c r="C114" s="431"/>
      <c r="D114" s="431"/>
      <c r="E114" s="432" t="s">
        <v>351</v>
      </c>
      <c r="F114" s="432"/>
      <c r="G114" s="433" t="s">
        <v>1559</v>
      </c>
      <c r="H114" s="427">
        <f>+'[1]FORMATO 3'!K1456</f>
        <v>0</v>
      </c>
      <c r="I114" s="427">
        <f>+'[1]FORMATO 3'!M1456</f>
        <v>0</v>
      </c>
      <c r="J114" s="427">
        <f>+'[1]FORMATO 3'!P1456</f>
        <v>0</v>
      </c>
      <c r="K114" s="427">
        <f>+'[1]FORMATO 3'!Q1456</f>
        <v>0</v>
      </c>
    </row>
    <row r="115" spans="1:11" s="405" customFormat="1" hidden="1" x14ac:dyDescent="0.2">
      <c r="A115" s="431"/>
      <c r="B115" s="431"/>
      <c r="C115" s="431"/>
      <c r="D115" s="431"/>
      <c r="E115" s="432" t="s">
        <v>1490</v>
      </c>
      <c r="F115" s="432"/>
      <c r="G115" s="433" t="s">
        <v>1561</v>
      </c>
      <c r="H115" s="427">
        <f>+'[1]FORMATO 3'!K1459</f>
        <v>0</v>
      </c>
      <c r="I115" s="427">
        <f>+'[1]FORMATO 3'!M1459</f>
        <v>0</v>
      </c>
      <c r="J115" s="427">
        <f>+'[1]FORMATO 3'!P1459</f>
        <v>0</v>
      </c>
      <c r="K115" s="427">
        <f>+'[1]FORMATO 3'!Q1459</f>
        <v>0</v>
      </c>
    </row>
    <row r="116" spans="1:11" hidden="1" x14ac:dyDescent="0.2">
      <c r="A116" s="435"/>
      <c r="B116" s="435"/>
      <c r="C116" s="435"/>
      <c r="D116" s="435"/>
      <c r="E116" s="436"/>
      <c r="F116" s="436"/>
      <c r="G116" s="438"/>
      <c r="H116" s="408"/>
      <c r="I116" s="408"/>
      <c r="J116" s="408"/>
      <c r="K116" s="408"/>
    </row>
    <row r="117" spans="1:11" s="405" customFormat="1" hidden="1" x14ac:dyDescent="0.2">
      <c r="A117" s="428">
        <v>2</v>
      </c>
      <c r="B117" s="428">
        <v>0</v>
      </c>
      <c r="C117" s="428">
        <v>4</v>
      </c>
      <c r="D117" s="428">
        <v>9</v>
      </c>
      <c r="E117" s="429"/>
      <c r="F117" s="429"/>
      <c r="G117" s="430" t="s">
        <v>1563</v>
      </c>
      <c r="H117" s="427" t="e">
        <f>SUM(H118:H127)</f>
        <v>#REF!</v>
      </c>
      <c r="I117" s="427" t="e">
        <f>SUM(I118:I127)</f>
        <v>#REF!</v>
      </c>
      <c r="J117" s="427" t="e">
        <f>SUM(J118:J127)</f>
        <v>#REF!</v>
      </c>
      <c r="K117" s="427">
        <f>SUM(K118:K127)</f>
        <v>0</v>
      </c>
    </row>
    <row r="118" spans="1:11" s="405" customFormat="1" hidden="1" x14ac:dyDescent="0.2">
      <c r="A118" s="431"/>
      <c r="B118" s="431"/>
      <c r="C118" s="431"/>
      <c r="D118" s="431"/>
      <c r="E118" s="432" t="s">
        <v>53</v>
      </c>
      <c r="F118" s="432"/>
      <c r="G118" s="433" t="s">
        <v>1564</v>
      </c>
      <c r="H118" s="427" t="e">
        <f>+'[1]FORMATO 3'!K1464</f>
        <v>#REF!</v>
      </c>
      <c r="I118" s="427" t="e">
        <f>+'[1]FORMATO 3'!M1464</f>
        <v>#REF!</v>
      </c>
      <c r="J118" s="427" t="e">
        <f>+'[1]FORMATO 3'!P1464</f>
        <v>#REF!</v>
      </c>
      <c r="K118" s="427">
        <f>+'[1]FORMATO 3'!Q1464</f>
        <v>0</v>
      </c>
    </row>
    <row r="119" spans="1:11" s="405" customFormat="1" hidden="1" x14ac:dyDescent="0.2">
      <c r="A119" s="431"/>
      <c r="B119" s="431"/>
      <c r="C119" s="431"/>
      <c r="D119" s="431"/>
      <c r="E119" s="432" t="s">
        <v>308</v>
      </c>
      <c r="F119" s="432"/>
      <c r="G119" s="433" t="s">
        <v>1566</v>
      </c>
      <c r="H119" s="427" t="e">
        <f>+'[1]FORMATO 3'!K1465</f>
        <v>#REF!</v>
      </c>
      <c r="I119" s="427" t="e">
        <f>+'[1]FORMATO 3'!M1465</f>
        <v>#REF!</v>
      </c>
      <c r="J119" s="427" t="e">
        <f>+'[1]FORMATO 3'!P1465</f>
        <v>#REF!</v>
      </c>
      <c r="K119" s="427">
        <f>+'[1]FORMATO 3'!Q1465</f>
        <v>0</v>
      </c>
    </row>
    <row r="120" spans="1:11" s="405" customFormat="1" hidden="1" x14ac:dyDescent="0.2">
      <c r="A120" s="431"/>
      <c r="B120" s="431"/>
      <c r="C120" s="431"/>
      <c r="D120" s="431"/>
      <c r="E120" s="432" t="s">
        <v>351</v>
      </c>
      <c r="F120" s="432"/>
      <c r="G120" s="433" t="s">
        <v>1568</v>
      </c>
      <c r="H120" s="427" t="e">
        <f>+'[1]FORMATO 3'!K1466</f>
        <v>#REF!</v>
      </c>
      <c r="I120" s="427" t="e">
        <f>+'[1]FORMATO 3'!M1466</f>
        <v>#REF!</v>
      </c>
      <c r="J120" s="427" t="e">
        <f>+'[1]FORMATO 3'!P1466</f>
        <v>#REF!</v>
      </c>
      <c r="K120" s="427">
        <f>+'[1]FORMATO 3'!Q1466</f>
        <v>0</v>
      </c>
    </row>
    <row r="121" spans="1:11" s="405" customFormat="1" hidden="1" x14ac:dyDescent="0.2">
      <c r="A121" s="431"/>
      <c r="B121" s="431"/>
      <c r="C121" s="431"/>
      <c r="D121" s="431"/>
      <c r="E121" s="432" t="s">
        <v>1490</v>
      </c>
      <c r="F121" s="432"/>
      <c r="G121" s="433" t="s">
        <v>1570</v>
      </c>
      <c r="H121" s="427" t="e">
        <f>+'[1]FORMATO 3'!K1467</f>
        <v>#REF!</v>
      </c>
      <c r="I121" s="427" t="e">
        <f>+'[1]FORMATO 3'!M1467</f>
        <v>#REF!</v>
      </c>
      <c r="J121" s="427" t="e">
        <f>+'[1]FORMATO 3'!P1467</f>
        <v>#REF!</v>
      </c>
      <c r="K121" s="427">
        <f>+'[1]FORMATO 3'!Q1467</f>
        <v>0</v>
      </c>
    </row>
    <row r="122" spans="1:11" s="405" customFormat="1" hidden="1" x14ac:dyDescent="0.2">
      <c r="A122" s="431"/>
      <c r="B122" s="431"/>
      <c r="C122" s="431"/>
      <c r="D122" s="431"/>
      <c r="E122" s="432" t="s">
        <v>42</v>
      </c>
      <c r="F122" s="432"/>
      <c r="G122" s="433" t="s">
        <v>1571</v>
      </c>
      <c r="H122" s="427" t="e">
        <f>+'[1]FORMATO 3'!K1468</f>
        <v>#REF!</v>
      </c>
      <c r="I122" s="427" t="e">
        <f>+'[1]FORMATO 3'!M1468</f>
        <v>#REF!</v>
      </c>
      <c r="J122" s="427" t="e">
        <f>+'[1]FORMATO 3'!P1468</f>
        <v>#REF!</v>
      </c>
      <c r="K122" s="427">
        <f>+'[1]FORMATO 3'!Q1468</f>
        <v>0</v>
      </c>
    </row>
    <row r="123" spans="1:11" s="405" customFormat="1" hidden="1" x14ac:dyDescent="0.2">
      <c r="A123" s="431"/>
      <c r="B123" s="431"/>
      <c r="C123" s="431"/>
      <c r="D123" s="431"/>
      <c r="E123" s="432" t="s">
        <v>356</v>
      </c>
      <c r="F123" s="432"/>
      <c r="G123" s="433" t="s">
        <v>1572</v>
      </c>
      <c r="H123" s="427" t="e">
        <f>+'[1]FORMATO 3'!K1469</f>
        <v>#REF!</v>
      </c>
      <c r="I123" s="427" t="e">
        <f>+'[1]FORMATO 3'!M1469</f>
        <v>#REF!</v>
      </c>
      <c r="J123" s="427" t="e">
        <f>+'[1]FORMATO 3'!P1469</f>
        <v>#REF!</v>
      </c>
      <c r="K123" s="427">
        <f>+'[1]FORMATO 3'!Q1469</f>
        <v>0</v>
      </c>
    </row>
    <row r="124" spans="1:11" s="405" customFormat="1" hidden="1" x14ac:dyDescent="0.2">
      <c r="A124" s="431"/>
      <c r="B124" s="431"/>
      <c r="C124" s="431"/>
      <c r="D124" s="431"/>
      <c r="E124" s="432" t="s">
        <v>1477</v>
      </c>
      <c r="F124" s="432"/>
      <c r="G124" s="433" t="s">
        <v>1573</v>
      </c>
      <c r="H124" s="427" t="e">
        <f>+'[1]FORMATO 3'!K1470</f>
        <v>#REF!</v>
      </c>
      <c r="I124" s="427" t="e">
        <f>+'[1]FORMATO 3'!M1470</f>
        <v>#REF!</v>
      </c>
      <c r="J124" s="427" t="e">
        <f>+'[1]FORMATO 3'!P1470</f>
        <v>#REF!</v>
      </c>
      <c r="K124" s="427">
        <f>+'[1]FORMATO 3'!Q1470</f>
        <v>0</v>
      </c>
    </row>
    <row r="125" spans="1:11" s="405" customFormat="1" hidden="1" x14ac:dyDescent="0.2">
      <c r="A125" s="431"/>
      <c r="B125" s="431"/>
      <c r="C125" s="431"/>
      <c r="D125" s="431"/>
      <c r="E125" s="432" t="s">
        <v>1574</v>
      </c>
      <c r="F125" s="432"/>
      <c r="G125" s="433" t="s">
        <v>1575</v>
      </c>
      <c r="H125" s="427" t="e">
        <f>+'[1]FORMATO 3'!K1471</f>
        <v>#REF!</v>
      </c>
      <c r="I125" s="427" t="e">
        <f>+'[1]FORMATO 3'!M1471</f>
        <v>#REF!</v>
      </c>
      <c r="J125" s="427" t="e">
        <f>+'[1]FORMATO 3'!P1471</f>
        <v>#REF!</v>
      </c>
      <c r="K125" s="427">
        <f>+'[1]FORMATO 3'!Q1471</f>
        <v>0</v>
      </c>
    </row>
    <row r="126" spans="1:11" s="405" customFormat="1" hidden="1" x14ac:dyDescent="0.2">
      <c r="A126" s="431"/>
      <c r="B126" s="431"/>
      <c r="C126" s="431"/>
      <c r="D126" s="431"/>
      <c r="E126" s="432" t="s">
        <v>1478</v>
      </c>
      <c r="F126" s="432"/>
      <c r="G126" s="433" t="s">
        <v>1576</v>
      </c>
      <c r="H126" s="427" t="e">
        <f>+'[1]FORMATO 3'!K1472</f>
        <v>#REF!</v>
      </c>
      <c r="I126" s="427" t="e">
        <f>+'[1]FORMATO 3'!M1472</f>
        <v>#REF!</v>
      </c>
      <c r="J126" s="427" t="e">
        <f>+'[1]FORMATO 3'!P1472</f>
        <v>#REF!</v>
      </c>
      <c r="K126" s="427">
        <f>+'[1]FORMATO 3'!Q1472</f>
        <v>0</v>
      </c>
    </row>
    <row r="127" spans="1:11" s="405" customFormat="1" hidden="1" x14ac:dyDescent="0.2">
      <c r="A127" s="431"/>
      <c r="B127" s="431"/>
      <c r="C127" s="431"/>
      <c r="D127" s="431"/>
      <c r="E127" s="432" t="s">
        <v>1475</v>
      </c>
      <c r="F127" s="432"/>
      <c r="G127" s="433" t="s">
        <v>1577</v>
      </c>
      <c r="H127" s="427" t="e">
        <f>+'[1]FORMATO 3'!K1473</f>
        <v>#REF!</v>
      </c>
      <c r="I127" s="427" t="e">
        <f>+'[1]FORMATO 3'!M1473</f>
        <v>#REF!</v>
      </c>
      <c r="J127" s="427" t="e">
        <f>+'[1]FORMATO 3'!P1473</f>
        <v>#REF!</v>
      </c>
      <c r="K127" s="427">
        <f>+'[1]FORMATO 3'!Q1473</f>
        <v>0</v>
      </c>
    </row>
    <row r="128" spans="1:11" hidden="1" x14ac:dyDescent="0.2">
      <c r="A128" s="435"/>
      <c r="B128" s="435"/>
      <c r="C128" s="435"/>
      <c r="D128" s="435"/>
      <c r="E128" s="436"/>
      <c r="F128" s="436"/>
      <c r="G128" s="438"/>
      <c r="H128" s="408"/>
      <c r="I128" s="408"/>
      <c r="J128" s="408"/>
      <c r="K128" s="408"/>
    </row>
    <row r="129" spans="1:11" s="405" customFormat="1" hidden="1" x14ac:dyDescent="0.2">
      <c r="A129" s="428">
        <v>2</v>
      </c>
      <c r="B129" s="428">
        <v>0</v>
      </c>
      <c r="C129" s="428">
        <v>4</v>
      </c>
      <c r="D129" s="428">
        <v>10</v>
      </c>
      <c r="E129" s="429"/>
      <c r="F129" s="429"/>
      <c r="G129" s="430" t="s">
        <v>1578</v>
      </c>
      <c r="H129" s="427">
        <f>SUM(H130:H131)</f>
        <v>0</v>
      </c>
      <c r="I129" s="427">
        <f>SUM(I130:I131)</f>
        <v>0</v>
      </c>
      <c r="J129" s="427">
        <f>SUM(J130:J131)</f>
        <v>0</v>
      </c>
      <c r="K129" s="427">
        <f>SUM(K130:K131)</f>
        <v>0</v>
      </c>
    </row>
    <row r="130" spans="1:11" s="405" customFormat="1" hidden="1" x14ac:dyDescent="0.2">
      <c r="A130" s="428"/>
      <c r="B130" s="428"/>
      <c r="C130" s="428"/>
      <c r="D130" s="428"/>
      <c r="E130" s="432" t="s">
        <v>53</v>
      </c>
      <c r="F130" s="432"/>
      <c r="G130" s="433" t="s">
        <v>1579</v>
      </c>
      <c r="H130" s="427">
        <f>+'[1]FORMATO 3'!K1478</f>
        <v>0</v>
      </c>
      <c r="I130" s="427">
        <f>+'[1]FORMATO 3'!M1478</f>
        <v>0</v>
      </c>
      <c r="J130" s="427">
        <f>+'[1]FORMATO 3'!P1478</f>
        <v>0</v>
      </c>
      <c r="K130" s="427">
        <f>+'[1]FORMATO 3'!Q1478</f>
        <v>0</v>
      </c>
    </row>
    <row r="131" spans="1:11" s="405" customFormat="1" hidden="1" x14ac:dyDescent="0.2">
      <c r="A131" s="428"/>
      <c r="B131" s="428"/>
      <c r="C131" s="428"/>
      <c r="D131" s="428"/>
      <c r="E131" s="432" t="s">
        <v>62</v>
      </c>
      <c r="F131" s="432"/>
      <c r="G131" s="433" t="s">
        <v>1582</v>
      </c>
      <c r="H131" s="427">
        <f>+'[1]FORMATO 3'!K1484</f>
        <v>0</v>
      </c>
      <c r="I131" s="427">
        <f>+'[1]FORMATO 3'!M1484</f>
        <v>0</v>
      </c>
      <c r="J131" s="427">
        <f>+'[1]FORMATO 3'!P1484</f>
        <v>0</v>
      </c>
      <c r="K131" s="427">
        <f>+'[1]FORMATO 3'!Q1484</f>
        <v>0</v>
      </c>
    </row>
    <row r="132" spans="1:11" ht="15" hidden="1" x14ac:dyDescent="0.25">
      <c r="A132" s="407"/>
      <c r="B132" s="407"/>
      <c r="C132" s="407"/>
      <c r="D132" s="407"/>
      <c r="E132" s="436"/>
      <c r="F132" s="436"/>
      <c r="G132" s="424"/>
      <c r="H132" s="444"/>
      <c r="I132" s="444"/>
      <c r="J132" s="444"/>
      <c r="K132" s="444"/>
    </row>
    <row r="133" spans="1:11" s="405" customFormat="1" hidden="1" x14ac:dyDescent="0.2">
      <c r="A133" s="428">
        <v>2</v>
      </c>
      <c r="B133" s="428">
        <v>0</v>
      </c>
      <c r="C133" s="428">
        <v>4</v>
      </c>
      <c r="D133" s="428">
        <v>11</v>
      </c>
      <c r="E133" s="429"/>
      <c r="F133" s="429"/>
      <c r="G133" s="430" t="s">
        <v>1584</v>
      </c>
      <c r="H133" s="427">
        <f>SUM(H134:H135)</f>
        <v>0</v>
      </c>
      <c r="I133" s="427">
        <f>SUM(I134:I135)</f>
        <v>0</v>
      </c>
      <c r="J133" s="427">
        <f>SUM(J134:J135)</f>
        <v>0</v>
      </c>
      <c r="K133" s="427">
        <f>SUM(K134:K135)</f>
        <v>0</v>
      </c>
    </row>
    <row r="134" spans="1:11" s="405" customFormat="1" hidden="1" x14ac:dyDescent="0.2">
      <c r="A134" s="431"/>
      <c r="B134" s="431"/>
      <c r="C134" s="431"/>
      <c r="D134" s="431"/>
      <c r="E134" s="432" t="s">
        <v>53</v>
      </c>
      <c r="F134" s="432"/>
      <c r="G134" s="433" t="s">
        <v>1585</v>
      </c>
      <c r="H134" s="427">
        <f>+'[1]FORMATO 3'!K1492</f>
        <v>0</v>
      </c>
      <c r="I134" s="427">
        <f>+'[1]FORMATO 3'!M1492</f>
        <v>0</v>
      </c>
      <c r="J134" s="427">
        <f>+'[1]FORMATO 3'!P1492</f>
        <v>0</v>
      </c>
      <c r="K134" s="427">
        <f>+'[1]FORMATO 3'!Q1492</f>
        <v>0</v>
      </c>
    </row>
    <row r="135" spans="1:11" s="405" customFormat="1" hidden="1" x14ac:dyDescent="0.2">
      <c r="A135" s="431"/>
      <c r="B135" s="431"/>
      <c r="C135" s="431"/>
      <c r="D135" s="431"/>
      <c r="E135" s="432" t="s">
        <v>62</v>
      </c>
      <c r="F135" s="432"/>
      <c r="G135" s="433" t="s">
        <v>1586</v>
      </c>
      <c r="H135" s="427">
        <f>+'[1]FORMATO 3'!K1495</f>
        <v>0</v>
      </c>
      <c r="I135" s="427">
        <f>+'[1]FORMATO 3'!M1495</f>
        <v>0</v>
      </c>
      <c r="J135" s="427">
        <f>+'[1]FORMATO 3'!P1495</f>
        <v>0</v>
      </c>
      <c r="K135" s="427">
        <f>+'[1]FORMATO 3'!Q1495</f>
        <v>0</v>
      </c>
    </row>
    <row r="136" spans="1:11" ht="15" hidden="1" x14ac:dyDescent="0.25">
      <c r="A136" s="435"/>
      <c r="B136" s="435"/>
      <c r="C136" s="435"/>
      <c r="D136" s="435"/>
      <c r="E136" s="436"/>
      <c r="F136" s="436"/>
      <c r="G136" s="438"/>
      <c r="H136" s="444"/>
      <c r="I136" s="444"/>
      <c r="J136" s="444"/>
      <c r="K136" s="444"/>
    </row>
    <row r="137" spans="1:11" s="405" customFormat="1" hidden="1" x14ac:dyDescent="0.2">
      <c r="A137" s="428">
        <v>2</v>
      </c>
      <c r="B137" s="428">
        <v>0</v>
      </c>
      <c r="C137" s="428">
        <v>4</v>
      </c>
      <c r="D137" s="428">
        <v>14</v>
      </c>
      <c r="E137" s="429"/>
      <c r="F137" s="429"/>
      <c r="G137" s="430" t="s">
        <v>1592</v>
      </c>
      <c r="H137" s="427">
        <f>+'[1]FORMATO 3'!K1500</f>
        <v>0</v>
      </c>
      <c r="I137" s="427">
        <f>+'[1]FORMATO 3'!M1500</f>
        <v>0</v>
      </c>
      <c r="J137" s="427">
        <f>+'[1]FORMATO 3'!P1500</f>
        <v>0</v>
      </c>
      <c r="K137" s="427">
        <f>+'[1]FORMATO 3'!Q1500</f>
        <v>0</v>
      </c>
    </row>
    <row r="138" spans="1:11" ht="15" hidden="1" x14ac:dyDescent="0.25">
      <c r="A138" s="435"/>
      <c r="B138" s="435"/>
      <c r="C138" s="435"/>
      <c r="D138" s="435"/>
      <c r="E138" s="436"/>
      <c r="F138" s="436"/>
      <c r="G138" s="438"/>
      <c r="H138" s="444"/>
      <c r="I138" s="444"/>
      <c r="J138" s="444"/>
      <c r="K138" s="444"/>
    </row>
    <row r="139" spans="1:11" s="405" customFormat="1" ht="25.5" hidden="1" x14ac:dyDescent="0.2">
      <c r="A139" s="428">
        <v>2</v>
      </c>
      <c r="B139" s="428">
        <v>0</v>
      </c>
      <c r="C139" s="428">
        <v>4</v>
      </c>
      <c r="D139" s="428">
        <v>21</v>
      </c>
      <c r="E139" s="429"/>
      <c r="F139" s="429"/>
      <c r="G139" s="430" t="s">
        <v>1593</v>
      </c>
      <c r="H139" s="427">
        <f>SUM(H140:H147)</f>
        <v>0</v>
      </c>
      <c r="I139" s="427">
        <f>SUM(I140:I147)</f>
        <v>0</v>
      </c>
      <c r="J139" s="427">
        <f>SUM(J140:J147)</f>
        <v>0</v>
      </c>
      <c r="K139" s="427">
        <f>SUM(K140:K147)</f>
        <v>0</v>
      </c>
    </row>
    <row r="140" spans="1:11" s="405" customFormat="1" hidden="1" x14ac:dyDescent="0.2">
      <c r="A140" s="431"/>
      <c r="B140" s="431"/>
      <c r="C140" s="431"/>
      <c r="D140" s="431"/>
      <c r="E140" s="432" t="s">
        <v>53</v>
      </c>
      <c r="F140" s="432"/>
      <c r="G140" s="433" t="s">
        <v>1594</v>
      </c>
      <c r="H140" s="427">
        <f>+'[1]FORMATO 3'!K1506</f>
        <v>0</v>
      </c>
      <c r="I140" s="427">
        <f>+'[1]FORMATO 3'!M1506</f>
        <v>0</v>
      </c>
      <c r="J140" s="427">
        <f>+'[1]FORMATO 3'!P1506</f>
        <v>0</v>
      </c>
      <c r="K140" s="427">
        <f>+'[1]FORMATO 3'!Q1506</f>
        <v>0</v>
      </c>
    </row>
    <row r="141" spans="1:11" s="405" customFormat="1" hidden="1" x14ac:dyDescent="0.2">
      <c r="A141" s="431"/>
      <c r="B141" s="431"/>
      <c r="C141" s="431"/>
      <c r="D141" s="431"/>
      <c r="E141" s="432" t="s">
        <v>62</v>
      </c>
      <c r="F141" s="432"/>
      <c r="G141" s="433" t="s">
        <v>1608</v>
      </c>
      <c r="H141" s="427">
        <f>+'[1]FORMATO 3'!K1516</f>
        <v>0</v>
      </c>
      <c r="I141" s="427">
        <f>+'[1]FORMATO 3'!M1516</f>
        <v>0</v>
      </c>
      <c r="J141" s="427">
        <f>+'[1]FORMATO 3'!P1516</f>
        <v>0</v>
      </c>
      <c r="K141" s="427">
        <f>+'[1]FORMATO 3'!Q1516</f>
        <v>0</v>
      </c>
    </row>
    <row r="142" spans="1:11" s="405" customFormat="1" hidden="1" x14ac:dyDescent="0.2">
      <c r="A142" s="431"/>
      <c r="B142" s="431"/>
      <c r="C142" s="431"/>
      <c r="D142" s="431"/>
      <c r="E142" s="432" t="s">
        <v>64</v>
      </c>
      <c r="F142" s="432"/>
      <c r="G142" s="433" t="s">
        <v>1609</v>
      </c>
      <c r="H142" s="427">
        <f>+'[1]FORMATO 3'!K1520</f>
        <v>0</v>
      </c>
      <c r="I142" s="427">
        <f>+'[1]FORMATO 3'!M1520</f>
        <v>0</v>
      </c>
      <c r="J142" s="427">
        <f>+'[1]FORMATO 3'!P1520</f>
        <v>0</v>
      </c>
      <c r="K142" s="427">
        <f>+'[1]FORMATO 3'!Q1520</f>
        <v>0</v>
      </c>
    </row>
    <row r="143" spans="1:11" s="405" customFormat="1" hidden="1" x14ac:dyDescent="0.2">
      <c r="A143" s="431"/>
      <c r="B143" s="431"/>
      <c r="C143" s="431"/>
      <c r="D143" s="431"/>
      <c r="E143" s="432" t="s">
        <v>308</v>
      </c>
      <c r="F143" s="432"/>
      <c r="G143" s="433" t="s">
        <v>1643</v>
      </c>
      <c r="H143" s="427">
        <f>+'[1]FORMATO 3'!K1554</f>
        <v>0</v>
      </c>
      <c r="I143" s="427">
        <f>+'[1]FORMATO 3'!M1554</f>
        <v>0</v>
      </c>
      <c r="J143" s="427">
        <f>+'[1]FORMATO 3'!P1554</f>
        <v>0</v>
      </c>
      <c r="K143" s="427">
        <f>+'[1]FORMATO 3'!Q1554</f>
        <v>0</v>
      </c>
    </row>
    <row r="144" spans="1:11" s="405" customFormat="1" hidden="1" x14ac:dyDescent="0.2">
      <c r="A144" s="431"/>
      <c r="B144" s="431"/>
      <c r="C144" s="431"/>
      <c r="D144" s="431"/>
      <c r="E144" s="432" t="s">
        <v>40</v>
      </c>
      <c r="F144" s="432"/>
      <c r="G144" s="433" t="s">
        <v>1644</v>
      </c>
      <c r="H144" s="427">
        <f>+'[1]FORMATO 3'!K1559</f>
        <v>0</v>
      </c>
      <c r="I144" s="427">
        <f>+'[1]FORMATO 3'!M1559</f>
        <v>0</v>
      </c>
      <c r="J144" s="427">
        <f>+'[1]FORMATO 3'!P1559</f>
        <v>0</v>
      </c>
      <c r="K144" s="427">
        <f>+'[1]FORMATO 3'!Q1559</f>
        <v>0</v>
      </c>
    </row>
    <row r="145" spans="1:247" s="405" customFormat="1" hidden="1" x14ac:dyDescent="0.2">
      <c r="A145" s="431"/>
      <c r="B145" s="431"/>
      <c r="C145" s="431"/>
      <c r="D145" s="431"/>
      <c r="E145" s="432" t="s">
        <v>42</v>
      </c>
      <c r="F145" s="432"/>
      <c r="G145" s="433" t="s">
        <v>1647</v>
      </c>
      <c r="H145" s="427">
        <f>+'[1]FORMATO 3'!K1563</f>
        <v>0</v>
      </c>
      <c r="I145" s="427">
        <f>+'[1]FORMATO 3'!M1563</f>
        <v>0</v>
      </c>
      <c r="J145" s="427">
        <f>+'[1]FORMATO 3'!P1563</f>
        <v>0</v>
      </c>
      <c r="K145" s="427">
        <f>+'[1]FORMATO 3'!Q1563</f>
        <v>0</v>
      </c>
    </row>
    <row r="146" spans="1:247" s="405" customFormat="1" ht="25.5" hidden="1" x14ac:dyDescent="0.2">
      <c r="A146" s="431"/>
      <c r="B146" s="431"/>
      <c r="C146" s="431"/>
      <c r="D146" s="431"/>
      <c r="E146" s="432" t="s">
        <v>1477</v>
      </c>
      <c r="F146" s="432"/>
      <c r="G146" s="433" t="s">
        <v>1709</v>
      </c>
      <c r="H146" s="427">
        <f>+'[1]FORMATO 3'!K1567</f>
        <v>0</v>
      </c>
      <c r="I146" s="427">
        <f>+'[1]FORMATO 3'!M1567</f>
        <v>0</v>
      </c>
      <c r="J146" s="427">
        <f>+'[1]FORMATO 3'!P1567</f>
        <v>0</v>
      </c>
      <c r="K146" s="427">
        <f>+'[1]FORMATO 3'!Q1567</f>
        <v>0</v>
      </c>
    </row>
    <row r="147" spans="1:247" s="405" customFormat="1" ht="25.5" hidden="1" x14ac:dyDescent="0.2">
      <c r="A147" s="431"/>
      <c r="B147" s="431"/>
      <c r="C147" s="431"/>
      <c r="D147" s="431"/>
      <c r="E147" s="432" t="s">
        <v>1574</v>
      </c>
      <c r="F147" s="432"/>
      <c r="G147" s="433" t="s">
        <v>1652</v>
      </c>
      <c r="H147" s="427">
        <f>+'[1]FORMATO 3'!K1571</f>
        <v>0</v>
      </c>
      <c r="I147" s="427">
        <f>+'[1]FORMATO 3'!M1571</f>
        <v>0</v>
      </c>
      <c r="J147" s="427">
        <f>+'[1]FORMATO 3'!P1571</f>
        <v>0</v>
      </c>
      <c r="K147" s="427">
        <f>+'[1]FORMATO 3'!Q1571</f>
        <v>0</v>
      </c>
    </row>
    <row r="148" spans="1:247" ht="15" hidden="1" x14ac:dyDescent="0.25">
      <c r="A148" s="435"/>
      <c r="B148" s="435"/>
      <c r="C148" s="435"/>
      <c r="D148" s="435"/>
      <c r="E148" s="436"/>
      <c r="F148" s="436"/>
      <c r="G148" s="438"/>
      <c r="H148" s="444"/>
      <c r="I148" s="444"/>
      <c r="J148" s="444"/>
      <c r="K148" s="444"/>
    </row>
    <row r="149" spans="1:247" s="405" customFormat="1" ht="25.5" hidden="1" x14ac:dyDescent="0.2">
      <c r="A149" s="428">
        <v>2</v>
      </c>
      <c r="B149" s="428">
        <v>0</v>
      </c>
      <c r="C149" s="428">
        <v>4</v>
      </c>
      <c r="D149" s="428">
        <v>41</v>
      </c>
      <c r="E149" s="429"/>
      <c r="F149" s="429"/>
      <c r="G149" s="430" t="s">
        <v>1654</v>
      </c>
      <c r="H149" s="427">
        <f>SUM(H150:H153)</f>
        <v>0</v>
      </c>
      <c r="I149" s="427">
        <f>SUM(I150:I153)</f>
        <v>0</v>
      </c>
      <c r="J149" s="427">
        <f>SUM(J150:J153)</f>
        <v>0</v>
      </c>
      <c r="K149" s="427">
        <f>SUM(K150:K153)</f>
        <v>0</v>
      </c>
    </row>
    <row r="150" spans="1:247" s="405" customFormat="1" hidden="1" x14ac:dyDescent="0.2">
      <c r="A150" s="431"/>
      <c r="B150" s="431"/>
      <c r="C150" s="431"/>
      <c r="D150" s="431"/>
      <c r="E150" s="432" t="s">
        <v>62</v>
      </c>
      <c r="F150" s="432"/>
      <c r="G150" s="433" t="s">
        <v>1710</v>
      </c>
      <c r="H150" s="427">
        <f>+'[1]FORMATO 2'!K3270</f>
        <v>0</v>
      </c>
      <c r="I150" s="427">
        <f>+'[1]FORMATO 2'!M3270</f>
        <v>0</v>
      </c>
      <c r="J150" s="427">
        <f>+'[1]FORMATO 2'!P3270</f>
        <v>0</v>
      </c>
      <c r="K150" s="427">
        <f>+'[1]FORMATO 2'!Q3270</f>
        <v>0</v>
      </c>
    </row>
    <row r="151" spans="1:247" s="405" customFormat="1" hidden="1" x14ac:dyDescent="0.2">
      <c r="A151" s="431"/>
      <c r="B151" s="431"/>
      <c r="C151" s="431"/>
      <c r="D151" s="431"/>
      <c r="E151" s="432" t="s">
        <v>308</v>
      </c>
      <c r="F151" s="432"/>
      <c r="G151" s="433" t="s">
        <v>1711</v>
      </c>
      <c r="H151" s="427">
        <f>+'[1]FORMATO 2'!K3299</f>
        <v>0</v>
      </c>
      <c r="I151" s="427">
        <f>+'[1]FORMATO 2'!M3299</f>
        <v>0</v>
      </c>
      <c r="J151" s="427">
        <f>+'[1]FORMATO 2'!P3299</f>
        <v>0</v>
      </c>
      <c r="K151" s="427">
        <f>+'[1]FORMATO 2'!Q3299</f>
        <v>0</v>
      </c>
    </row>
    <row r="152" spans="1:247" s="405" customFormat="1" hidden="1" x14ac:dyDescent="0.2">
      <c r="A152" s="431"/>
      <c r="B152" s="431"/>
      <c r="C152" s="431"/>
      <c r="D152" s="431"/>
      <c r="E152" s="432" t="s">
        <v>40</v>
      </c>
      <c r="F152" s="432"/>
      <c r="G152" s="433" t="s">
        <v>1655</v>
      </c>
      <c r="H152" s="427">
        <f>+'[1]FORMATO 2'!K3304+'[1]FORMATO 3'!K1578</f>
        <v>0</v>
      </c>
      <c r="I152" s="427">
        <f>+'[1]FORMATO 2'!M3304+'[1]FORMATO 3'!M1578</f>
        <v>0</v>
      </c>
      <c r="J152" s="427">
        <f>+'[1]FORMATO 2'!P3304+'[1]FORMATO 3'!P1578</f>
        <v>0</v>
      </c>
      <c r="K152" s="427">
        <f>+'[1]FORMATO 2'!Q3304+'[1]FORMATO 3'!Q1578</f>
        <v>0</v>
      </c>
    </row>
    <row r="153" spans="1:247" s="405" customFormat="1" hidden="1" x14ac:dyDescent="0.2">
      <c r="A153" s="431"/>
      <c r="B153" s="431"/>
      <c r="C153" s="431"/>
      <c r="D153" s="431"/>
      <c r="E153" s="432" t="s">
        <v>1475</v>
      </c>
      <c r="F153" s="432"/>
      <c r="G153" s="433" t="s">
        <v>1656</v>
      </c>
      <c r="H153" s="427">
        <f>+'[1]FORMATO 2'!K3308+'[1]FORMATO 3'!K1580</f>
        <v>0</v>
      </c>
      <c r="I153" s="427">
        <f>+'[1]FORMATO 2'!M3308+'[1]FORMATO 3'!M1580</f>
        <v>0</v>
      </c>
      <c r="J153" s="427">
        <f>+'[1]FORMATO 2'!P3308+'[1]FORMATO 3'!P1580</f>
        <v>0</v>
      </c>
      <c r="K153" s="427">
        <f>+'[1]FORMATO 2'!Q3308+'[1]FORMATO 3'!Q1580</f>
        <v>0</v>
      </c>
    </row>
    <row r="154" spans="1:247" ht="15" hidden="1" x14ac:dyDescent="0.25">
      <c r="A154" s="407"/>
      <c r="B154" s="407"/>
      <c r="C154" s="407"/>
      <c r="D154" s="407"/>
      <c r="E154" s="423"/>
      <c r="F154" s="423"/>
      <c r="G154" s="424"/>
      <c r="H154" s="444"/>
      <c r="I154" s="444"/>
      <c r="J154" s="444"/>
      <c r="K154" s="444"/>
    </row>
    <row r="155" spans="1:247" ht="15" hidden="1" x14ac:dyDescent="0.25">
      <c r="A155" s="407">
        <v>2</v>
      </c>
      <c r="B155" s="407">
        <v>0</v>
      </c>
      <c r="C155" s="407">
        <v>4</v>
      </c>
      <c r="D155" s="407">
        <v>999</v>
      </c>
      <c r="E155" s="423"/>
      <c r="F155" s="423"/>
      <c r="G155" s="424" t="s">
        <v>1658</v>
      </c>
      <c r="H155" s="444">
        <f>+'[1]FORMATO 2'!K3312+'[1]FORMATO 3'!K1585</f>
        <v>0</v>
      </c>
      <c r="I155" s="444">
        <f>+'[1]FORMATO 2'!M3312+'[1]FORMATO 3'!M1585</f>
        <v>0</v>
      </c>
      <c r="J155" s="444">
        <f>+'[1]FORMATO 2'!P3312+'[1]FORMATO 3'!P1585</f>
        <v>0</v>
      </c>
      <c r="K155" s="444">
        <f>+'[1]FORMATO 2'!Q3312+'[1]FORMATO 3'!P1585</f>
        <v>0</v>
      </c>
    </row>
    <row r="156" spans="1:247" ht="15" hidden="1" x14ac:dyDescent="0.25">
      <c r="A156" s="445"/>
      <c r="B156" s="445"/>
      <c r="C156" s="445"/>
      <c r="D156" s="445"/>
      <c r="E156" s="445"/>
      <c r="F156" s="445"/>
      <c r="G156" s="445"/>
      <c r="H156" s="446"/>
      <c r="I156" s="446"/>
      <c r="J156" s="446"/>
      <c r="K156" s="447"/>
    </row>
    <row r="157" spans="1:247" ht="33" hidden="1" customHeight="1" x14ac:dyDescent="0.2">
      <c r="A157" s="698" t="s">
        <v>1712</v>
      </c>
      <c r="B157" s="697"/>
      <c r="C157" s="697"/>
      <c r="D157" s="697"/>
      <c r="E157" s="697"/>
      <c r="F157" s="697"/>
      <c r="G157" s="697"/>
      <c r="H157" s="448">
        <f>+H158+H164</f>
        <v>0</v>
      </c>
      <c r="I157" s="448">
        <f>+I158+I164</f>
        <v>0</v>
      </c>
      <c r="J157" s="448">
        <f>+J158+J164</f>
        <v>0</v>
      </c>
      <c r="K157" s="557">
        <f>+K158+K164</f>
        <v>0</v>
      </c>
    </row>
    <row r="158" spans="1:247" ht="26.25" hidden="1" customHeight="1" x14ac:dyDescent="0.2">
      <c r="A158" s="413">
        <v>1</v>
      </c>
      <c r="B158" s="413"/>
      <c r="C158" s="413"/>
      <c r="D158" s="413"/>
      <c r="E158" s="426"/>
      <c r="F158" s="426"/>
      <c r="G158" s="417" t="s">
        <v>1684</v>
      </c>
      <c r="H158" s="427">
        <f>+H160</f>
        <v>0</v>
      </c>
      <c r="I158" s="427">
        <f>+I160</f>
        <v>0</v>
      </c>
      <c r="J158" s="427">
        <f>+J160</f>
        <v>0</v>
      </c>
      <c r="K158" s="558">
        <f>+K160</f>
        <v>0</v>
      </c>
      <c r="M158" s="450"/>
      <c r="N158" s="450"/>
      <c r="O158" s="450"/>
      <c r="P158" s="450"/>
      <c r="Q158" s="450"/>
      <c r="R158" s="450"/>
      <c r="W158" s="449"/>
      <c r="X158" s="450"/>
      <c r="Y158" s="450"/>
      <c r="Z158" s="450"/>
      <c r="AA158" s="450"/>
      <c r="AB158" s="450"/>
      <c r="AG158" s="449"/>
      <c r="AH158" s="450"/>
      <c r="AI158" s="450"/>
      <c r="AJ158" s="450"/>
      <c r="AK158" s="450"/>
      <c r="AL158" s="450"/>
      <c r="AQ158" s="449"/>
      <c r="AR158" s="450"/>
      <c r="AS158" s="450"/>
      <c r="AT158" s="450"/>
      <c r="AU158" s="450"/>
      <c r="AV158" s="450"/>
      <c r="BA158" s="449"/>
      <c r="BB158" s="450"/>
      <c r="BC158" s="450"/>
      <c r="BD158" s="450"/>
      <c r="BE158" s="450"/>
      <c r="BF158" s="450"/>
      <c r="BK158" s="449"/>
      <c r="BL158" s="450"/>
      <c r="BM158" s="450"/>
      <c r="BN158" s="450"/>
      <c r="BO158" s="450"/>
      <c r="BP158" s="450"/>
      <c r="BU158" s="449"/>
      <c r="BV158" s="450"/>
      <c r="BW158" s="450"/>
      <c r="BX158" s="450"/>
      <c r="BY158" s="450"/>
      <c r="BZ158" s="450"/>
      <c r="CE158" s="449"/>
      <c r="CF158" s="450"/>
      <c r="CG158" s="450"/>
      <c r="CH158" s="450"/>
      <c r="CI158" s="450"/>
      <c r="CJ158" s="450"/>
      <c r="CO158" s="449"/>
      <c r="CP158" s="450"/>
      <c r="CQ158" s="450"/>
      <c r="CR158" s="450"/>
      <c r="CS158" s="450"/>
      <c r="CT158" s="450"/>
      <c r="CY158" s="449"/>
      <c r="CZ158" s="450"/>
      <c r="DA158" s="450"/>
      <c r="DB158" s="450"/>
      <c r="DC158" s="450"/>
      <c r="DD158" s="450"/>
      <c r="DI158" s="449"/>
      <c r="DJ158" s="450"/>
      <c r="DK158" s="450"/>
      <c r="DL158" s="450"/>
      <c r="DM158" s="450"/>
      <c r="DN158" s="450"/>
      <c r="DS158" s="449"/>
      <c r="DT158" s="450"/>
      <c r="DU158" s="450"/>
      <c r="DV158" s="450"/>
      <c r="DW158" s="450"/>
      <c r="DX158" s="450"/>
      <c r="EC158" s="449"/>
      <c r="ED158" s="450"/>
      <c r="EE158" s="450"/>
      <c r="EF158" s="450"/>
      <c r="EG158" s="450"/>
      <c r="EH158" s="450"/>
      <c r="EM158" s="449"/>
      <c r="EN158" s="450"/>
      <c r="EO158" s="450"/>
      <c r="EP158" s="450"/>
      <c r="EQ158" s="450"/>
      <c r="ER158" s="450"/>
      <c r="EW158" s="449"/>
      <c r="EX158" s="450"/>
      <c r="EY158" s="450"/>
      <c r="EZ158" s="450"/>
      <c r="FA158" s="450"/>
      <c r="FB158" s="450"/>
      <c r="FG158" s="449"/>
      <c r="FH158" s="450"/>
      <c r="FI158" s="450"/>
      <c r="FJ158" s="450"/>
      <c r="FK158" s="450"/>
      <c r="FL158" s="450"/>
      <c r="FQ158" s="449"/>
      <c r="FR158" s="450"/>
      <c r="FS158" s="450"/>
      <c r="FT158" s="450"/>
      <c r="FU158" s="450"/>
      <c r="FV158" s="450"/>
      <c r="GA158" s="449"/>
      <c r="GB158" s="450"/>
      <c r="GC158" s="450"/>
      <c r="GD158" s="450"/>
      <c r="GE158" s="450"/>
      <c r="GF158" s="450"/>
      <c r="GK158" s="449"/>
      <c r="GL158" s="450"/>
      <c r="GM158" s="450"/>
      <c r="GN158" s="450"/>
      <c r="GO158" s="450"/>
      <c r="GP158" s="450"/>
      <c r="GU158" s="449"/>
      <c r="GV158" s="450"/>
      <c r="GW158" s="450"/>
      <c r="GX158" s="450"/>
      <c r="GY158" s="450"/>
      <c r="GZ158" s="450"/>
      <c r="HE158" s="449"/>
      <c r="HF158" s="450"/>
      <c r="HG158" s="450"/>
      <c r="HH158" s="450"/>
      <c r="HI158" s="450"/>
      <c r="HJ158" s="450"/>
      <c r="HO158" s="449"/>
      <c r="HP158" s="450"/>
      <c r="HQ158" s="450"/>
      <c r="HR158" s="450"/>
      <c r="HS158" s="450"/>
      <c r="HT158" s="450"/>
      <c r="HY158" s="449"/>
      <c r="HZ158" s="450"/>
      <c r="IA158" s="450"/>
      <c r="IB158" s="450"/>
      <c r="IC158" s="450"/>
      <c r="ID158" s="450"/>
      <c r="II158" s="449"/>
      <c r="IJ158" s="450"/>
      <c r="IK158" s="450"/>
      <c r="IL158" s="450"/>
      <c r="IM158" s="450"/>
    </row>
    <row r="159" spans="1:247" ht="12.75" hidden="1" customHeight="1" x14ac:dyDescent="0.2">
      <c r="A159" s="451"/>
      <c r="B159" s="451"/>
      <c r="C159" s="451"/>
      <c r="D159" s="451"/>
      <c r="E159" s="452"/>
      <c r="F159" s="452"/>
      <c r="G159" s="453"/>
      <c r="H159" s="408"/>
      <c r="I159" s="408"/>
      <c r="J159" s="408"/>
      <c r="K159" s="559"/>
      <c r="M159" s="450"/>
      <c r="N159" s="450"/>
      <c r="O159" s="450"/>
      <c r="P159" s="450"/>
      <c r="Q159" s="450"/>
      <c r="R159" s="450"/>
      <c r="W159" s="449"/>
      <c r="X159" s="450"/>
      <c r="Y159" s="450"/>
      <c r="Z159" s="450"/>
      <c r="AA159" s="450"/>
      <c r="AB159" s="450"/>
      <c r="AG159" s="449"/>
      <c r="AH159" s="450"/>
      <c r="AI159" s="450"/>
      <c r="AJ159" s="450"/>
      <c r="AK159" s="450"/>
      <c r="AL159" s="450"/>
      <c r="AQ159" s="449"/>
      <c r="AR159" s="450"/>
      <c r="AS159" s="450"/>
      <c r="AT159" s="450"/>
      <c r="AU159" s="450"/>
      <c r="AV159" s="450"/>
      <c r="BA159" s="449"/>
      <c r="BB159" s="450"/>
      <c r="BC159" s="450"/>
      <c r="BD159" s="450"/>
      <c r="BE159" s="450"/>
      <c r="BF159" s="450"/>
      <c r="BK159" s="449"/>
      <c r="BL159" s="450"/>
      <c r="BM159" s="450"/>
      <c r="BN159" s="450"/>
      <c r="BO159" s="450"/>
      <c r="BP159" s="450"/>
      <c r="BU159" s="449"/>
      <c r="BV159" s="450"/>
      <c r="BW159" s="450"/>
      <c r="BX159" s="450"/>
      <c r="BY159" s="450"/>
      <c r="BZ159" s="450"/>
      <c r="CE159" s="449"/>
      <c r="CF159" s="450"/>
      <c r="CG159" s="450"/>
      <c r="CH159" s="450"/>
      <c r="CI159" s="450"/>
      <c r="CJ159" s="450"/>
      <c r="CO159" s="449"/>
      <c r="CP159" s="450"/>
      <c r="CQ159" s="450"/>
      <c r="CR159" s="450"/>
      <c r="CS159" s="450"/>
      <c r="CT159" s="450"/>
      <c r="CY159" s="449"/>
      <c r="CZ159" s="450"/>
      <c r="DA159" s="450"/>
      <c r="DB159" s="450"/>
      <c r="DC159" s="450"/>
      <c r="DD159" s="450"/>
      <c r="DI159" s="449"/>
      <c r="DJ159" s="450"/>
      <c r="DK159" s="450"/>
      <c r="DL159" s="450"/>
      <c r="DM159" s="450"/>
      <c r="DN159" s="450"/>
      <c r="DS159" s="449"/>
      <c r="DT159" s="450"/>
      <c r="DU159" s="450"/>
      <c r="DV159" s="450"/>
      <c r="DW159" s="450"/>
      <c r="DX159" s="450"/>
      <c r="EC159" s="449"/>
      <c r="ED159" s="450"/>
      <c r="EE159" s="450"/>
      <c r="EF159" s="450"/>
      <c r="EG159" s="450"/>
      <c r="EH159" s="450"/>
      <c r="EM159" s="449"/>
      <c r="EN159" s="450"/>
      <c r="EO159" s="450"/>
      <c r="EP159" s="450"/>
      <c r="EQ159" s="450"/>
      <c r="ER159" s="450"/>
      <c r="EW159" s="449"/>
      <c r="EX159" s="450"/>
      <c r="EY159" s="450"/>
      <c r="EZ159" s="450"/>
      <c r="FA159" s="450"/>
      <c r="FB159" s="450"/>
      <c r="FG159" s="449"/>
      <c r="FH159" s="450"/>
      <c r="FI159" s="450"/>
      <c r="FJ159" s="450"/>
      <c r="FK159" s="450"/>
      <c r="FL159" s="450"/>
      <c r="FQ159" s="449"/>
      <c r="FR159" s="450"/>
      <c r="FS159" s="450"/>
      <c r="FT159" s="450"/>
      <c r="FU159" s="450"/>
      <c r="FV159" s="450"/>
      <c r="GA159" s="449"/>
      <c r="GB159" s="450"/>
      <c r="GC159" s="450"/>
      <c r="GD159" s="450"/>
      <c r="GE159" s="450"/>
      <c r="GF159" s="450"/>
      <c r="GK159" s="449"/>
      <c r="GL159" s="450"/>
      <c r="GM159" s="450"/>
      <c r="GN159" s="450"/>
      <c r="GO159" s="450"/>
      <c r="GP159" s="450"/>
      <c r="GU159" s="449"/>
      <c r="GV159" s="450"/>
      <c r="GW159" s="450"/>
      <c r="GX159" s="450"/>
      <c r="GY159" s="450"/>
      <c r="GZ159" s="450"/>
      <c r="HE159" s="449"/>
      <c r="HF159" s="450"/>
      <c r="HG159" s="450"/>
      <c r="HH159" s="450"/>
      <c r="HI159" s="450"/>
      <c r="HJ159" s="450"/>
      <c r="HO159" s="449"/>
      <c r="HP159" s="450"/>
      <c r="HQ159" s="450"/>
      <c r="HR159" s="450"/>
      <c r="HS159" s="450"/>
      <c r="HT159" s="450"/>
      <c r="HY159" s="449"/>
      <c r="HZ159" s="450"/>
      <c r="IA159" s="450"/>
      <c r="IB159" s="450"/>
      <c r="IC159" s="450"/>
      <c r="ID159" s="450"/>
      <c r="II159" s="449"/>
      <c r="IJ159" s="450"/>
      <c r="IK159" s="450"/>
      <c r="IL159" s="450"/>
      <c r="IM159" s="450"/>
    </row>
    <row r="160" spans="1:247" ht="24.75" hidden="1" customHeight="1" x14ac:dyDescent="0.2">
      <c r="A160" s="428">
        <v>1</v>
      </c>
      <c r="B160" s="428">
        <v>0</v>
      </c>
      <c r="C160" s="428">
        <v>2</v>
      </c>
      <c r="D160" s="428"/>
      <c r="E160" s="429"/>
      <c r="F160" s="429"/>
      <c r="G160" s="430" t="s">
        <v>1713</v>
      </c>
      <c r="H160" s="427">
        <f>+H161+H162</f>
        <v>0</v>
      </c>
      <c r="I160" s="427">
        <f>+I161+I162</f>
        <v>0</v>
      </c>
      <c r="J160" s="427">
        <f>+J161+J162</f>
        <v>0</v>
      </c>
      <c r="K160" s="558">
        <f>+K161+K162</f>
        <v>0</v>
      </c>
      <c r="M160" s="450"/>
      <c r="N160" s="450"/>
      <c r="O160" s="450"/>
      <c r="P160" s="450"/>
      <c r="Q160" s="450"/>
      <c r="R160" s="450"/>
      <c r="W160" s="449"/>
      <c r="X160" s="450"/>
      <c r="Y160" s="450"/>
      <c r="Z160" s="450"/>
      <c r="AA160" s="450"/>
      <c r="AB160" s="450"/>
      <c r="AG160" s="449"/>
      <c r="AH160" s="450"/>
      <c r="AI160" s="450"/>
      <c r="AJ160" s="450"/>
      <c r="AK160" s="450"/>
      <c r="AL160" s="450"/>
      <c r="AQ160" s="449"/>
      <c r="AR160" s="450"/>
      <c r="AS160" s="450"/>
      <c r="AT160" s="450"/>
      <c r="AU160" s="450"/>
      <c r="AV160" s="450"/>
      <c r="BA160" s="449"/>
      <c r="BB160" s="450"/>
      <c r="BC160" s="450"/>
      <c r="BD160" s="450"/>
      <c r="BE160" s="450"/>
      <c r="BF160" s="450"/>
      <c r="BK160" s="449"/>
      <c r="BL160" s="450"/>
      <c r="BM160" s="450"/>
      <c r="BN160" s="450"/>
      <c r="BO160" s="450"/>
      <c r="BP160" s="450"/>
      <c r="BU160" s="449"/>
      <c r="BV160" s="450"/>
      <c r="BW160" s="450"/>
      <c r="BX160" s="450"/>
      <c r="BY160" s="450"/>
      <c r="BZ160" s="450"/>
      <c r="CE160" s="449"/>
      <c r="CF160" s="450"/>
      <c r="CG160" s="450"/>
      <c r="CH160" s="450"/>
      <c r="CI160" s="450"/>
      <c r="CJ160" s="450"/>
      <c r="CO160" s="449"/>
      <c r="CP160" s="450"/>
      <c r="CQ160" s="450"/>
      <c r="CR160" s="450"/>
      <c r="CS160" s="450"/>
      <c r="CT160" s="450"/>
      <c r="CY160" s="449"/>
      <c r="CZ160" s="450"/>
      <c r="DA160" s="450"/>
      <c r="DB160" s="450"/>
      <c r="DC160" s="450"/>
      <c r="DD160" s="450"/>
      <c r="DI160" s="449"/>
      <c r="DJ160" s="450"/>
      <c r="DK160" s="450"/>
      <c r="DL160" s="450"/>
      <c r="DM160" s="450"/>
      <c r="DN160" s="450"/>
      <c r="DS160" s="449"/>
      <c r="DT160" s="450"/>
      <c r="DU160" s="450"/>
      <c r="DV160" s="450"/>
      <c r="DW160" s="450"/>
      <c r="DX160" s="450"/>
      <c r="EC160" s="449"/>
      <c r="ED160" s="450"/>
      <c r="EE160" s="450"/>
      <c r="EF160" s="450"/>
      <c r="EG160" s="450"/>
      <c r="EH160" s="450"/>
      <c r="EM160" s="449"/>
      <c r="EN160" s="450"/>
      <c r="EO160" s="450"/>
      <c r="EP160" s="450"/>
      <c r="EQ160" s="450"/>
      <c r="ER160" s="450"/>
      <c r="EW160" s="449"/>
      <c r="EX160" s="450"/>
      <c r="EY160" s="450"/>
      <c r="EZ160" s="450"/>
      <c r="FA160" s="450"/>
      <c r="FB160" s="450"/>
      <c r="FG160" s="449"/>
      <c r="FH160" s="450"/>
      <c r="FI160" s="450"/>
      <c r="FJ160" s="450"/>
      <c r="FK160" s="450"/>
      <c r="FL160" s="450"/>
      <c r="FQ160" s="449"/>
      <c r="FR160" s="450"/>
      <c r="FS160" s="450"/>
      <c r="FT160" s="450"/>
      <c r="FU160" s="450"/>
      <c r="FV160" s="450"/>
      <c r="GA160" s="449"/>
      <c r="GB160" s="450"/>
      <c r="GC160" s="450"/>
      <c r="GD160" s="450"/>
      <c r="GE160" s="450"/>
      <c r="GF160" s="450"/>
      <c r="GK160" s="449"/>
      <c r="GL160" s="450"/>
      <c r="GM160" s="450"/>
      <c r="GN160" s="450"/>
      <c r="GO160" s="450"/>
      <c r="GP160" s="450"/>
      <c r="GU160" s="449"/>
      <c r="GV160" s="450"/>
      <c r="GW160" s="450"/>
      <c r="GX160" s="450"/>
      <c r="GY160" s="450"/>
      <c r="GZ160" s="450"/>
      <c r="HE160" s="449"/>
      <c r="HF160" s="450"/>
      <c r="HG160" s="450"/>
      <c r="HH160" s="450"/>
      <c r="HI160" s="450"/>
      <c r="HJ160" s="450"/>
      <c r="HO160" s="449"/>
      <c r="HP160" s="450"/>
      <c r="HQ160" s="450"/>
      <c r="HR160" s="450"/>
      <c r="HS160" s="450"/>
      <c r="HT160" s="450"/>
      <c r="HY160" s="449"/>
      <c r="HZ160" s="450"/>
      <c r="IA160" s="450"/>
      <c r="IB160" s="450"/>
      <c r="IC160" s="450"/>
      <c r="ID160" s="450"/>
      <c r="II160" s="449"/>
      <c r="IJ160" s="450"/>
      <c r="IK160" s="450"/>
      <c r="IL160" s="450"/>
      <c r="IM160" s="450"/>
    </row>
    <row r="161" spans="1:11" hidden="1" x14ac:dyDescent="0.2">
      <c r="A161" s="428">
        <v>1</v>
      </c>
      <c r="B161" s="428">
        <v>0</v>
      </c>
      <c r="C161" s="428">
        <v>2</v>
      </c>
      <c r="D161" s="428">
        <v>12</v>
      </c>
      <c r="E161" s="429"/>
      <c r="F161" s="429"/>
      <c r="G161" s="430" t="s">
        <v>1714</v>
      </c>
      <c r="H161" s="427">
        <f>+'[1]FORMATO 1 CONTRATO'!O23</f>
        <v>0</v>
      </c>
      <c r="I161" s="427">
        <f>+'[1]FORMATO 1 CONTRATO'!Q23</f>
        <v>0</v>
      </c>
      <c r="J161" s="427">
        <f>+'[1]FORMATO 1 CONTRATO'!R23</f>
        <v>0</v>
      </c>
      <c r="K161" s="558">
        <f>+'[1]FORMATO 1 CONTRATO'!S23</f>
        <v>0</v>
      </c>
    </row>
    <row r="162" spans="1:11" hidden="1" x14ac:dyDescent="0.2">
      <c r="A162" s="428">
        <v>1</v>
      </c>
      <c r="B162" s="428">
        <v>0</v>
      </c>
      <c r="C162" s="428">
        <v>2</v>
      </c>
      <c r="D162" s="428">
        <v>14</v>
      </c>
      <c r="E162" s="429"/>
      <c r="F162" s="429"/>
      <c r="G162" s="430" t="s">
        <v>1715</v>
      </c>
      <c r="H162" s="427">
        <f>+'[1]FORMATO 1 CONTRATO'!O26</f>
        <v>0</v>
      </c>
      <c r="I162" s="427">
        <f>+'[1]FORMATO 1 CONTRATO'!Q26</f>
        <v>0</v>
      </c>
      <c r="J162" s="427">
        <f>+'[1]FORMATO 1 CONTRATO'!R26</f>
        <v>0</v>
      </c>
      <c r="K162" s="558">
        <f>+'[1]FORMATO 1 CONTRATO'!S26</f>
        <v>0</v>
      </c>
    </row>
    <row r="163" spans="1:11" hidden="1" x14ac:dyDescent="0.2">
      <c r="A163" s="428"/>
      <c r="B163" s="428"/>
      <c r="C163" s="428"/>
      <c r="D163" s="428"/>
      <c r="E163" s="429"/>
      <c r="F163" s="429"/>
      <c r="G163" s="430"/>
      <c r="H163" s="427"/>
      <c r="I163" s="427"/>
      <c r="J163" s="427"/>
      <c r="K163" s="560"/>
    </row>
    <row r="164" spans="1:11" ht="15.75" hidden="1" x14ac:dyDescent="0.2">
      <c r="A164" s="451">
        <v>2</v>
      </c>
      <c r="B164" s="451"/>
      <c r="C164" s="451"/>
      <c r="D164" s="451"/>
      <c r="E164" s="452"/>
      <c r="F164" s="452"/>
      <c r="G164" s="545"/>
      <c r="H164" s="546">
        <f>+H166</f>
        <v>0</v>
      </c>
      <c r="I164" s="547">
        <f>+I166</f>
        <v>0</v>
      </c>
      <c r="J164" s="547">
        <f>+J166</f>
        <v>0</v>
      </c>
      <c r="K164" s="547">
        <f>+K166</f>
        <v>0</v>
      </c>
    </row>
    <row r="165" spans="1:11" hidden="1" x14ac:dyDescent="0.2">
      <c r="A165" s="445"/>
      <c r="B165" s="445"/>
      <c r="C165" s="445"/>
      <c r="D165" s="445"/>
      <c r="E165" s="445"/>
      <c r="F165" s="445"/>
      <c r="G165" s="548"/>
      <c r="H165" s="549"/>
      <c r="I165" s="550"/>
      <c r="J165" s="550"/>
      <c r="K165" s="551"/>
    </row>
    <row r="166" spans="1:11" hidden="1" x14ac:dyDescent="0.2">
      <c r="A166" s="407">
        <v>2</v>
      </c>
      <c r="B166" s="407">
        <v>0</v>
      </c>
      <c r="C166" s="407">
        <v>4</v>
      </c>
      <c r="D166" s="407"/>
      <c r="E166" s="423"/>
      <c r="F166" s="423"/>
      <c r="G166" s="552" t="s">
        <v>56</v>
      </c>
      <c r="H166" s="549">
        <f>+H168</f>
        <v>0</v>
      </c>
      <c r="I166" s="550">
        <f>+I168</f>
        <v>0</v>
      </c>
      <c r="J166" s="550">
        <f>+J168</f>
        <v>0</v>
      </c>
      <c r="K166" s="550">
        <f>+K168</f>
        <v>0</v>
      </c>
    </row>
    <row r="167" spans="1:11" hidden="1" x14ac:dyDescent="0.2">
      <c r="A167" s="445"/>
      <c r="B167" s="445"/>
      <c r="C167" s="445"/>
      <c r="D167" s="445"/>
      <c r="E167" s="445"/>
      <c r="F167" s="445"/>
      <c r="G167" s="548"/>
      <c r="H167" s="549"/>
      <c r="I167" s="550"/>
      <c r="J167" s="550"/>
      <c r="K167" s="551"/>
    </row>
    <row r="168" spans="1:11" ht="25.5" hidden="1" x14ac:dyDescent="0.2">
      <c r="A168" s="407">
        <v>2</v>
      </c>
      <c r="B168" s="407">
        <v>0</v>
      </c>
      <c r="C168" s="407">
        <v>4</v>
      </c>
      <c r="D168" s="407">
        <v>41</v>
      </c>
      <c r="E168" s="423"/>
      <c r="F168" s="423"/>
      <c r="G168" s="552" t="s">
        <v>1654</v>
      </c>
      <c r="H168" s="553">
        <f>SUM(H169)</f>
        <v>0</v>
      </c>
      <c r="I168" s="554">
        <f>+I169</f>
        <v>0</v>
      </c>
      <c r="J168" s="554">
        <f>+J169</f>
        <v>0</v>
      </c>
      <c r="K168" s="554">
        <f>+K169</f>
        <v>0</v>
      </c>
    </row>
    <row r="169" spans="1:11" hidden="1" x14ac:dyDescent="0.2">
      <c r="A169" s="435"/>
      <c r="B169" s="435"/>
      <c r="C169" s="435"/>
      <c r="D169" s="435"/>
      <c r="E169" s="436" t="s">
        <v>62</v>
      </c>
      <c r="F169" s="436"/>
      <c r="G169" s="555" t="s">
        <v>1710</v>
      </c>
      <c r="H169" s="553">
        <f>+'[1]FORMATO 1 CONTRATO'!O38+'[1]FORMATO 1 CONTRATO'!O61+'[1]FORMATO 1 CONTRATO'!O70</f>
        <v>0</v>
      </c>
      <c r="I169" s="554">
        <f>+'[1]FORMATO 1 CONTRATO'!Q38+'[1]FORMATO 1 CONTRATO'!Q61+'[1]FORMATO 1 CONTRATO'!Q70</f>
        <v>0</v>
      </c>
      <c r="J169" s="554">
        <f>+'[1]FORMATO 1 CONTRATO'!R38+'[1]FORMATO 1 CONTRATO'!R61+'[1]FORMATO 1 CONTRATO'!R70</f>
        <v>0</v>
      </c>
      <c r="K169" s="554">
        <f>+'[1]FORMATO 1 CONTRATO'!S38+'[1]FORMATO 1 CONTRATO'!S61+'[1]FORMATO 1 CONTRATO'!S70</f>
        <v>0</v>
      </c>
    </row>
    <row r="170" spans="1:11" ht="15" hidden="1" x14ac:dyDescent="0.25">
      <c r="A170" s="445"/>
      <c r="B170" s="445"/>
      <c r="C170" s="445"/>
      <c r="D170" s="445"/>
      <c r="E170" s="445"/>
      <c r="F170" s="445"/>
      <c r="G170" s="445"/>
      <c r="H170" s="446"/>
      <c r="I170" s="446"/>
      <c r="J170" s="446"/>
      <c r="K170" s="447"/>
    </row>
    <row r="171" spans="1:11" ht="33.75" hidden="1" customHeight="1" x14ac:dyDescent="0.2">
      <c r="A171" s="691" t="s">
        <v>1716</v>
      </c>
      <c r="B171" s="692"/>
      <c r="C171" s="692"/>
      <c r="D171" s="692"/>
      <c r="E171" s="692"/>
      <c r="F171" s="692"/>
      <c r="G171" s="692"/>
      <c r="H171" s="448" t="e">
        <f>+H173</f>
        <v>#REF!</v>
      </c>
      <c r="I171" s="448" t="e">
        <f>+I173</f>
        <v>#REF!</v>
      </c>
      <c r="J171" s="448" t="e">
        <f>+J173</f>
        <v>#REF!</v>
      </c>
      <c r="K171" s="448">
        <f>+K173</f>
        <v>0</v>
      </c>
    </row>
    <row r="172" spans="1:11" ht="15" hidden="1" x14ac:dyDescent="0.25">
      <c r="A172" s="445"/>
      <c r="B172" s="445"/>
      <c r="C172" s="445"/>
      <c r="D172" s="445"/>
      <c r="E172" s="445"/>
      <c r="F172" s="445"/>
      <c r="G172" s="445"/>
      <c r="H172" s="446"/>
      <c r="I172" s="446"/>
      <c r="J172" s="446"/>
      <c r="K172" s="447"/>
    </row>
    <row r="173" spans="1:11" ht="15.75" hidden="1" x14ac:dyDescent="0.25">
      <c r="A173" s="451">
        <v>2</v>
      </c>
      <c r="B173" s="451"/>
      <c r="C173" s="451"/>
      <c r="D173" s="451"/>
      <c r="E173" s="452"/>
      <c r="F173" s="452"/>
      <c r="G173" s="453" t="s">
        <v>35</v>
      </c>
      <c r="H173" s="444" t="e">
        <f>+H175</f>
        <v>#REF!</v>
      </c>
      <c r="I173" s="444" t="e">
        <f>+I175</f>
        <v>#REF!</v>
      </c>
      <c r="J173" s="444" t="e">
        <f>+J175</f>
        <v>#REF!</v>
      </c>
      <c r="K173" s="444">
        <f>+K175</f>
        <v>0</v>
      </c>
    </row>
    <row r="174" spans="1:11" ht="15" hidden="1" x14ac:dyDescent="0.25">
      <c r="A174" s="445"/>
      <c r="B174" s="445"/>
      <c r="C174" s="445"/>
      <c r="D174" s="445"/>
      <c r="E174" s="445"/>
      <c r="F174" s="445"/>
      <c r="G174" s="445"/>
      <c r="H174" s="446"/>
      <c r="I174" s="446"/>
      <c r="J174" s="446"/>
      <c r="K174" s="447"/>
    </row>
    <row r="175" spans="1:11" ht="15" hidden="1" x14ac:dyDescent="0.25">
      <c r="A175" s="407">
        <v>2</v>
      </c>
      <c r="B175" s="407">
        <v>0</v>
      </c>
      <c r="C175" s="407">
        <v>4</v>
      </c>
      <c r="D175" s="407"/>
      <c r="E175" s="423"/>
      <c r="F175" s="423"/>
      <c r="G175" s="424" t="s">
        <v>56</v>
      </c>
      <c r="H175" s="444" t="e">
        <f>+H177+H185</f>
        <v>#REF!</v>
      </c>
      <c r="I175" s="444" t="e">
        <f>+I177+I185</f>
        <v>#REF!</v>
      </c>
      <c r="J175" s="444" t="e">
        <f>+J177+J185</f>
        <v>#REF!</v>
      </c>
      <c r="K175" s="444">
        <f>+K177+K185</f>
        <v>0</v>
      </c>
    </row>
    <row r="176" spans="1:11" ht="15" hidden="1" x14ac:dyDescent="0.25">
      <c r="A176" s="445"/>
      <c r="B176" s="445"/>
      <c r="C176" s="445"/>
      <c r="D176" s="445"/>
      <c r="E176" s="445"/>
      <c r="F176" s="445"/>
      <c r="G176" s="445"/>
      <c r="H176" s="446"/>
      <c r="I176" s="446"/>
      <c r="J176" s="446"/>
      <c r="K176" s="447"/>
    </row>
    <row r="177" spans="1:11" hidden="1" x14ac:dyDescent="0.2">
      <c r="A177" s="407">
        <v>2</v>
      </c>
      <c r="B177" s="407">
        <v>0</v>
      </c>
      <c r="C177" s="407">
        <v>4</v>
      </c>
      <c r="D177" s="407">
        <v>4</v>
      </c>
      <c r="E177" s="423"/>
      <c r="F177" s="423"/>
      <c r="G177" s="424" t="s">
        <v>605</v>
      </c>
      <c r="H177" s="408" t="e">
        <f>SUM(H178:H183)</f>
        <v>#REF!</v>
      </c>
      <c r="I177" s="408" t="e">
        <f>SUM(I178:I183)</f>
        <v>#REF!</v>
      </c>
      <c r="J177" s="408" t="e">
        <f>SUM(J178:J183)</f>
        <v>#REF!</v>
      </c>
      <c r="K177" s="408">
        <f>SUM(K178:K183)</f>
        <v>0</v>
      </c>
    </row>
    <row r="178" spans="1:11" hidden="1" x14ac:dyDescent="0.2">
      <c r="A178" s="407"/>
      <c r="B178" s="407"/>
      <c r="C178" s="407"/>
      <c r="D178" s="407"/>
      <c r="E178" s="436" t="s">
        <v>42</v>
      </c>
      <c r="F178" s="436"/>
      <c r="G178" s="438" t="s">
        <v>1693</v>
      </c>
      <c r="H178" s="408" t="e">
        <f>+'[1]FORMATO 2'!K3321</f>
        <v>#REF!</v>
      </c>
      <c r="I178" s="408" t="e">
        <f>+'[1]FORMATO 2'!M3321</f>
        <v>#REF!</v>
      </c>
      <c r="J178" s="408" t="e">
        <f>+'[1]FORMATO 2'!P3321</f>
        <v>#REF!</v>
      </c>
      <c r="K178" s="408">
        <f>+'[1]FORMATO 2'!Q3321</f>
        <v>0</v>
      </c>
    </row>
    <row r="179" spans="1:11" hidden="1" x14ac:dyDescent="0.2">
      <c r="A179" s="407"/>
      <c r="B179" s="407"/>
      <c r="C179" s="407"/>
      <c r="D179" s="407"/>
      <c r="E179" s="436" t="s">
        <v>1477</v>
      </c>
      <c r="F179" s="436"/>
      <c r="G179" s="438" t="s">
        <v>1694</v>
      </c>
      <c r="H179" s="408" t="e">
        <f>+'[1]FORMATO 2'!K3322</f>
        <v>#REF!</v>
      </c>
      <c r="I179" s="408" t="e">
        <f>+'[1]FORMATO 2'!M3322</f>
        <v>#REF!</v>
      </c>
      <c r="J179" s="408" t="e">
        <f>+'[1]FORMATO 2'!P3322</f>
        <v>#REF!</v>
      </c>
      <c r="K179" s="408">
        <f>+'[1]FORMATO 2'!Q3322</f>
        <v>0</v>
      </c>
    </row>
    <row r="180" spans="1:11" hidden="1" x14ac:dyDescent="0.2">
      <c r="A180" s="407"/>
      <c r="B180" s="407"/>
      <c r="C180" s="407"/>
      <c r="D180" s="407"/>
      <c r="E180" s="436" t="s">
        <v>1574</v>
      </c>
      <c r="F180" s="436"/>
      <c r="G180" s="438" t="s">
        <v>1695</v>
      </c>
      <c r="H180" s="408" t="e">
        <f>+'[1]FORMATO 2'!K3323</f>
        <v>#REF!</v>
      </c>
      <c r="I180" s="408" t="e">
        <f>+'[1]FORMATO 2'!M3323</f>
        <v>#REF!</v>
      </c>
      <c r="J180" s="408" t="e">
        <f>+'[1]FORMATO 2'!P3323</f>
        <v>#REF!</v>
      </c>
      <c r="K180" s="408">
        <f>+'[1]FORMATO 2'!Q3323</f>
        <v>0</v>
      </c>
    </row>
    <row r="181" spans="1:11" hidden="1" x14ac:dyDescent="0.2">
      <c r="A181" s="407"/>
      <c r="B181" s="407"/>
      <c r="C181" s="407"/>
      <c r="D181" s="407"/>
      <c r="E181" s="436" t="s">
        <v>1478</v>
      </c>
      <c r="F181" s="436"/>
      <c r="G181" s="438" t="s">
        <v>1696</v>
      </c>
      <c r="H181" s="408" t="e">
        <f>+'[1]FORMATO 2'!K3324</f>
        <v>#REF!</v>
      </c>
      <c r="I181" s="408" t="e">
        <f>+'[1]FORMATO 2'!M3324</f>
        <v>#REF!</v>
      </c>
      <c r="J181" s="408" t="e">
        <f>+'[1]FORMATO 2'!P3324</f>
        <v>#REF!</v>
      </c>
      <c r="K181" s="408">
        <f>+'[1]FORMATO 2'!Q3324</f>
        <v>0</v>
      </c>
    </row>
    <row r="182" spans="1:11" hidden="1" x14ac:dyDescent="0.2">
      <c r="A182" s="407"/>
      <c r="B182" s="407"/>
      <c r="C182" s="407"/>
      <c r="D182" s="407"/>
      <c r="E182" s="436" t="s">
        <v>1475</v>
      </c>
      <c r="F182" s="436"/>
      <c r="G182" s="438" t="s">
        <v>1697</v>
      </c>
      <c r="H182" s="408" t="e">
        <f>+'[1]FORMATO 2'!K3325</f>
        <v>#REF!</v>
      </c>
      <c r="I182" s="408" t="e">
        <f>+'[1]FORMATO 2'!M3325</f>
        <v>#REF!</v>
      </c>
      <c r="J182" s="408" t="e">
        <f>+'[1]FORMATO 2'!P3325</f>
        <v>#REF!</v>
      </c>
      <c r="K182" s="408">
        <f>+'[1]FORMATO 2'!Q3325</f>
        <v>0</v>
      </c>
    </row>
    <row r="183" spans="1:11" hidden="1" x14ac:dyDescent="0.2">
      <c r="A183" s="435"/>
      <c r="B183" s="435"/>
      <c r="C183" s="435"/>
      <c r="D183" s="435"/>
      <c r="E183" s="436" t="s">
        <v>419</v>
      </c>
      <c r="F183" s="436"/>
      <c r="G183" s="438" t="s">
        <v>1444</v>
      </c>
      <c r="H183" s="408" t="e">
        <f>+'[1]FORMATO 2'!K3326</f>
        <v>#REF!</v>
      </c>
      <c r="I183" s="408" t="e">
        <f>+'[1]FORMATO 2'!M3326</f>
        <v>#REF!</v>
      </c>
      <c r="J183" s="408" t="e">
        <f>+'[1]FORMATO 2'!P3326</f>
        <v>#REF!</v>
      </c>
      <c r="K183" s="408">
        <f>+'[1]FORMATO 2'!Q3326</f>
        <v>0</v>
      </c>
    </row>
    <row r="184" spans="1:11" ht="15" hidden="1" x14ac:dyDescent="0.25">
      <c r="A184" s="445"/>
      <c r="B184" s="445"/>
      <c r="C184" s="445"/>
      <c r="D184" s="445"/>
      <c r="E184" s="445"/>
      <c r="F184" s="445"/>
      <c r="G184" s="445"/>
      <c r="H184" s="446"/>
      <c r="I184" s="446"/>
      <c r="J184" s="446"/>
      <c r="K184" s="446"/>
    </row>
    <row r="185" spans="1:11" ht="25.5" hidden="1" x14ac:dyDescent="0.2">
      <c r="A185" s="407">
        <v>2</v>
      </c>
      <c r="B185" s="407">
        <v>0</v>
      </c>
      <c r="C185" s="407">
        <v>4</v>
      </c>
      <c r="D185" s="407">
        <v>41</v>
      </c>
      <c r="E185" s="423"/>
      <c r="F185" s="423"/>
      <c r="G185" s="424" t="s">
        <v>1654</v>
      </c>
      <c r="H185" s="408">
        <f>SUM(H186)</f>
        <v>0</v>
      </c>
      <c r="I185" s="408">
        <f>SUM(I186)</f>
        <v>0</v>
      </c>
      <c r="J185" s="408">
        <f>SUM(J186)</f>
        <v>0</v>
      </c>
      <c r="K185" s="408">
        <f>SUM(K186)</f>
        <v>0</v>
      </c>
    </row>
    <row r="186" spans="1:11" hidden="1" x14ac:dyDescent="0.2">
      <c r="A186" s="435"/>
      <c r="B186" s="435"/>
      <c r="C186" s="435"/>
      <c r="D186" s="435"/>
      <c r="E186" s="436" t="s">
        <v>62</v>
      </c>
      <c r="F186" s="436"/>
      <c r="G186" s="438" t="s">
        <v>1710</v>
      </c>
      <c r="H186" s="408">
        <f>+'[1]FORMATO 2'!K3329</f>
        <v>0</v>
      </c>
      <c r="I186" s="408">
        <f>+'[1]FORMATO 2'!M3329</f>
        <v>0</v>
      </c>
      <c r="J186" s="408">
        <f>+'[1]FORMATO 2'!P3329</f>
        <v>0</v>
      </c>
      <c r="K186" s="408">
        <f>+'[1]FORMATO 2'!Q3329</f>
        <v>0</v>
      </c>
    </row>
    <row r="187" spans="1:11" ht="33" hidden="1" customHeight="1" x14ac:dyDescent="0.2">
      <c r="A187" s="691" t="s">
        <v>1717</v>
      </c>
      <c r="B187" s="692"/>
      <c r="C187" s="692"/>
      <c r="D187" s="692"/>
      <c r="E187" s="692"/>
      <c r="F187" s="692"/>
      <c r="G187" s="692"/>
      <c r="H187" s="448">
        <f>+H189</f>
        <v>0</v>
      </c>
      <c r="I187" s="448">
        <f>+I189</f>
        <v>0</v>
      </c>
      <c r="J187" s="448">
        <f>+J189</f>
        <v>0</v>
      </c>
      <c r="K187" s="448">
        <f>+K189</f>
        <v>0</v>
      </c>
    </row>
    <row r="188" spans="1:11" ht="15" hidden="1" x14ac:dyDescent="0.25">
      <c r="A188" s="445"/>
      <c r="B188" s="445"/>
      <c r="C188" s="445"/>
      <c r="D188" s="445"/>
      <c r="E188" s="445"/>
      <c r="F188" s="445"/>
      <c r="G188" s="445"/>
      <c r="H188" s="446"/>
      <c r="I188" s="446"/>
      <c r="J188" s="446"/>
      <c r="K188" s="447"/>
    </row>
    <row r="189" spans="1:11" ht="15.75" hidden="1" x14ac:dyDescent="0.25">
      <c r="A189" s="451">
        <v>2</v>
      </c>
      <c r="B189" s="451"/>
      <c r="C189" s="451"/>
      <c r="D189" s="451"/>
      <c r="E189" s="452"/>
      <c r="F189" s="452"/>
      <c r="G189" s="453" t="s">
        <v>35</v>
      </c>
      <c r="H189" s="444">
        <f>+H191</f>
        <v>0</v>
      </c>
      <c r="I189" s="444">
        <f>+I191</f>
        <v>0</v>
      </c>
      <c r="J189" s="444">
        <f>+J191</f>
        <v>0</v>
      </c>
      <c r="K189" s="444">
        <f>+K191</f>
        <v>0</v>
      </c>
    </row>
    <row r="190" spans="1:11" ht="15" hidden="1" x14ac:dyDescent="0.25">
      <c r="A190" s="445"/>
      <c r="B190" s="445"/>
      <c r="C190" s="445"/>
      <c r="D190" s="445"/>
      <c r="E190" s="445"/>
      <c r="F190" s="445"/>
      <c r="G190" s="445"/>
      <c r="H190" s="446"/>
      <c r="I190" s="446"/>
      <c r="J190" s="446"/>
      <c r="K190" s="447"/>
    </row>
    <row r="191" spans="1:11" ht="15" hidden="1" x14ac:dyDescent="0.25">
      <c r="A191" s="407">
        <v>2</v>
      </c>
      <c r="B191" s="407">
        <v>0</v>
      </c>
      <c r="C191" s="407">
        <v>4</v>
      </c>
      <c r="D191" s="407"/>
      <c r="E191" s="423"/>
      <c r="F191" s="423"/>
      <c r="G191" s="424" t="s">
        <v>56</v>
      </c>
      <c r="H191" s="444">
        <f>+H193+H196+H201+H206+H213+H216+H219</f>
        <v>0</v>
      </c>
      <c r="I191" s="444">
        <f>+I193+I196+I201+I206+I213+I216+I219</f>
        <v>0</v>
      </c>
      <c r="J191" s="444">
        <f>+J193+J196+J201+J206+J213+J216+J219</f>
        <v>0</v>
      </c>
      <c r="K191" s="444">
        <f>+K193+K196+K201+K206+K213+K216+K219</f>
        <v>0</v>
      </c>
    </row>
    <row r="192" spans="1:11" ht="15" hidden="1" x14ac:dyDescent="0.25">
      <c r="A192" s="445"/>
      <c r="B192" s="445"/>
      <c r="C192" s="445"/>
      <c r="D192" s="445"/>
      <c r="E192" s="445"/>
      <c r="F192" s="445"/>
      <c r="G192" s="445"/>
      <c r="H192" s="446"/>
      <c r="I192" s="446"/>
      <c r="J192" s="446"/>
      <c r="K192" s="447"/>
    </row>
    <row r="193" spans="1:11" hidden="1" x14ac:dyDescent="0.2">
      <c r="A193" s="428">
        <v>2</v>
      </c>
      <c r="B193" s="428">
        <v>0</v>
      </c>
      <c r="C193" s="428">
        <v>4</v>
      </c>
      <c r="D193" s="428">
        <v>1</v>
      </c>
      <c r="E193" s="429"/>
      <c r="F193" s="429"/>
      <c r="G193" s="430" t="s">
        <v>57</v>
      </c>
      <c r="H193" s="408">
        <f>+H194</f>
        <v>0</v>
      </c>
      <c r="I193" s="408">
        <f>+I194</f>
        <v>0</v>
      </c>
      <c r="J193" s="408">
        <f>+J194</f>
        <v>0</v>
      </c>
      <c r="K193" s="408">
        <f>+K194</f>
        <v>0</v>
      </c>
    </row>
    <row r="194" spans="1:11" hidden="1" x14ac:dyDescent="0.2">
      <c r="A194" s="407"/>
      <c r="B194" s="407"/>
      <c r="C194" s="407"/>
      <c r="D194" s="407"/>
      <c r="E194" s="432" t="s">
        <v>421</v>
      </c>
      <c r="F194" s="432"/>
      <c r="G194" s="433" t="s">
        <v>422</v>
      </c>
      <c r="H194" s="408">
        <f>+'[1]FORMATO 2'!K3338</f>
        <v>0</v>
      </c>
      <c r="I194" s="408">
        <f>+'[1]FORMATO 2'!M3338</f>
        <v>0</v>
      </c>
      <c r="J194" s="408">
        <f>+'[1]FORMATO 2'!P3338</f>
        <v>0</v>
      </c>
      <c r="K194" s="408">
        <f>+'[1]FORMATO 2'!Q3338</f>
        <v>0</v>
      </c>
    </row>
    <row r="195" spans="1:11" hidden="1" x14ac:dyDescent="0.2">
      <c r="A195" s="407"/>
      <c r="B195" s="407"/>
      <c r="C195" s="407"/>
      <c r="D195" s="407"/>
      <c r="E195" s="432"/>
      <c r="F195" s="432"/>
      <c r="G195" s="433"/>
      <c r="H195" s="408"/>
      <c r="I195" s="408"/>
      <c r="J195" s="408"/>
      <c r="K195" s="408"/>
    </row>
    <row r="196" spans="1:11" hidden="1" x14ac:dyDescent="0.2">
      <c r="A196" s="428">
        <v>2</v>
      </c>
      <c r="B196" s="428">
        <v>0</v>
      </c>
      <c r="C196" s="428">
        <v>4</v>
      </c>
      <c r="D196" s="428">
        <v>4</v>
      </c>
      <c r="E196" s="429"/>
      <c r="F196" s="429"/>
      <c r="G196" s="430" t="s">
        <v>605</v>
      </c>
      <c r="H196" s="408">
        <f>SUM(H197:H199)</f>
        <v>0</v>
      </c>
      <c r="I196" s="408">
        <f>SUM(I197:I199)</f>
        <v>0</v>
      </c>
      <c r="J196" s="408">
        <f>SUM(J197:J199)</f>
        <v>0</v>
      </c>
      <c r="K196" s="408">
        <f>SUM(K197:K199)</f>
        <v>0</v>
      </c>
    </row>
    <row r="197" spans="1:11" hidden="1" x14ac:dyDescent="0.2">
      <c r="A197" s="407"/>
      <c r="B197" s="407"/>
      <c r="C197" s="407"/>
      <c r="D197" s="432"/>
      <c r="E197" s="432" t="s">
        <v>1304</v>
      </c>
      <c r="F197" s="432"/>
      <c r="G197" s="433" t="s">
        <v>1305</v>
      </c>
      <c r="H197" s="408">
        <f>+'[1]FORMATO 2'!K3347</f>
        <v>0</v>
      </c>
      <c r="I197" s="408">
        <f>+'[1]FORMATO 2'!M3347</f>
        <v>0</v>
      </c>
      <c r="J197" s="408">
        <f>+'[1]FORMATO 2'!P3347</f>
        <v>0</v>
      </c>
      <c r="K197" s="408">
        <f>+'[1]FORMATO 2'!Q3347</f>
        <v>0</v>
      </c>
    </row>
    <row r="198" spans="1:11" hidden="1" x14ac:dyDescent="0.2">
      <c r="A198" s="407"/>
      <c r="B198" s="407"/>
      <c r="C198" s="407"/>
      <c r="D198" s="432"/>
      <c r="E198" s="442" t="s">
        <v>48</v>
      </c>
      <c r="F198" s="454"/>
      <c r="G198" s="443" t="s">
        <v>1422</v>
      </c>
      <c r="H198" s="408">
        <f>+'[1]FORMATO 2'!K3352</f>
        <v>0</v>
      </c>
      <c r="I198" s="408">
        <f>+'[1]FORMATO 2'!M3352</f>
        <v>0</v>
      </c>
      <c r="J198" s="408">
        <f>+'[1]FORMATO 2'!P3352</f>
        <v>0</v>
      </c>
      <c r="K198" s="408">
        <f>+'[1]FORMATO 2'!Q3352</f>
        <v>0</v>
      </c>
    </row>
    <row r="199" spans="1:11" hidden="1" x14ac:dyDescent="0.2">
      <c r="A199" s="407"/>
      <c r="B199" s="407"/>
      <c r="C199" s="407"/>
      <c r="D199" s="432"/>
      <c r="E199" s="455" t="s">
        <v>419</v>
      </c>
      <c r="F199" s="456"/>
      <c r="G199" s="456" t="s">
        <v>1444</v>
      </c>
      <c r="H199" s="408"/>
      <c r="I199" s="408"/>
      <c r="J199" s="408"/>
      <c r="K199" s="408"/>
    </row>
    <row r="200" spans="1:11" hidden="1" x14ac:dyDescent="0.2">
      <c r="A200" s="407"/>
      <c r="B200" s="407"/>
      <c r="C200" s="407"/>
      <c r="D200" s="407"/>
      <c r="E200" s="442"/>
      <c r="F200" s="454"/>
      <c r="G200" s="443"/>
      <c r="H200" s="408"/>
      <c r="I200" s="408"/>
      <c r="J200" s="408"/>
      <c r="K200" s="408"/>
    </row>
    <row r="201" spans="1:11" hidden="1" x14ac:dyDescent="0.2">
      <c r="A201" s="428">
        <v>2</v>
      </c>
      <c r="B201" s="428">
        <v>0</v>
      </c>
      <c r="C201" s="428">
        <v>4</v>
      </c>
      <c r="D201" s="428">
        <v>5</v>
      </c>
      <c r="E201" s="429"/>
      <c r="F201" s="429"/>
      <c r="G201" s="430" t="s">
        <v>1447</v>
      </c>
      <c r="H201" s="408">
        <f>SUM(H202:H204)</f>
        <v>0</v>
      </c>
      <c r="I201" s="408">
        <f>SUM(I202:I204)</f>
        <v>0</v>
      </c>
      <c r="J201" s="408">
        <f>SUM(J202:J204)</f>
        <v>0</v>
      </c>
      <c r="K201" s="408">
        <f>SUM(K202:K204)</f>
        <v>0</v>
      </c>
    </row>
    <row r="202" spans="1:11" ht="25.5" hidden="1" x14ac:dyDescent="0.2">
      <c r="A202" s="428"/>
      <c r="B202" s="428"/>
      <c r="C202" s="428"/>
      <c r="D202" s="428"/>
      <c r="E202" s="432" t="s">
        <v>62</v>
      </c>
      <c r="F202" s="429"/>
      <c r="G202" s="440" t="s">
        <v>1450</v>
      </c>
      <c r="H202" s="408"/>
      <c r="I202" s="408"/>
      <c r="J202" s="408"/>
      <c r="K202" s="408"/>
    </row>
    <row r="203" spans="1:11" hidden="1" x14ac:dyDescent="0.2">
      <c r="A203" s="428"/>
      <c r="B203" s="428"/>
      <c r="C203" s="428"/>
      <c r="D203" s="428"/>
      <c r="E203" s="432"/>
      <c r="F203" s="429"/>
      <c r="G203" s="457"/>
      <c r="H203" s="408"/>
      <c r="I203" s="408"/>
      <c r="J203" s="408"/>
      <c r="K203" s="408"/>
    </row>
    <row r="204" spans="1:11" hidden="1" x14ac:dyDescent="0.2">
      <c r="A204" s="407"/>
      <c r="B204" s="407"/>
      <c r="C204" s="407"/>
      <c r="D204" s="442"/>
      <c r="E204" s="432" t="s">
        <v>42</v>
      </c>
      <c r="F204" s="443"/>
      <c r="G204" s="454" t="s">
        <v>1703</v>
      </c>
      <c r="H204" s="408">
        <f>+'[1]FORMATO 2'!K3360</f>
        <v>0</v>
      </c>
      <c r="I204" s="408">
        <f>+'[1]FORMATO 2'!M3360</f>
        <v>0</v>
      </c>
      <c r="J204" s="408">
        <f>+'[1]FORMATO 2'!P3360</f>
        <v>0</v>
      </c>
      <c r="K204" s="408">
        <f>+'[1]FORMATO 2'!Q3360</f>
        <v>0</v>
      </c>
    </row>
    <row r="205" spans="1:11" hidden="1" x14ac:dyDescent="0.2">
      <c r="A205" s="407"/>
      <c r="B205" s="407"/>
      <c r="C205" s="407"/>
      <c r="D205" s="407"/>
      <c r="E205" s="436"/>
      <c r="F205" s="436"/>
      <c r="G205" s="438"/>
      <c r="H205" s="408"/>
      <c r="I205" s="408"/>
      <c r="J205" s="408"/>
      <c r="K205" s="408"/>
    </row>
    <row r="206" spans="1:11" hidden="1" x14ac:dyDescent="0.2">
      <c r="A206" s="428">
        <v>2</v>
      </c>
      <c r="B206" s="428">
        <v>0</v>
      </c>
      <c r="C206" s="428">
        <v>4</v>
      </c>
      <c r="D206" s="428">
        <v>7</v>
      </c>
      <c r="E206" s="429"/>
      <c r="F206" s="429"/>
      <c r="G206" s="424" t="s">
        <v>1498</v>
      </c>
      <c r="H206" s="408">
        <f>SUM(H207:H211)</f>
        <v>0</v>
      </c>
      <c r="I206" s="408">
        <f>SUM(I207:I211)</f>
        <v>0</v>
      </c>
      <c r="J206" s="408">
        <f>SUM(J207:J211)</f>
        <v>0</v>
      </c>
      <c r="K206" s="408">
        <f>SUM(K207:K211)</f>
        <v>0</v>
      </c>
    </row>
    <row r="207" spans="1:11" hidden="1" x14ac:dyDescent="0.2">
      <c r="A207" s="428"/>
      <c r="B207" s="428"/>
      <c r="C207" s="428"/>
      <c r="D207" s="432"/>
      <c r="E207" s="432" t="s">
        <v>53</v>
      </c>
      <c r="F207" s="443"/>
      <c r="G207" s="443" t="s">
        <v>1499</v>
      </c>
      <c r="H207" s="408">
        <f>+'[1]FORMATO 2'!K3367</f>
        <v>0</v>
      </c>
      <c r="I207" s="408">
        <f>+'[1]FORMATO 2'!M3367</f>
        <v>0</v>
      </c>
      <c r="J207" s="408">
        <f>+'[1]FORMATO 2'!P3367</f>
        <v>0</v>
      </c>
      <c r="K207" s="408">
        <f>+'[1]FORMATO 2'!Q3367</f>
        <v>0</v>
      </c>
    </row>
    <row r="208" spans="1:11" ht="25.5" hidden="1" x14ac:dyDescent="0.2">
      <c r="A208" s="428"/>
      <c r="B208" s="428"/>
      <c r="C208" s="428"/>
      <c r="D208" s="432"/>
      <c r="E208" s="432" t="s">
        <v>64</v>
      </c>
      <c r="F208" s="443"/>
      <c r="G208" s="438" t="s">
        <v>1503</v>
      </c>
      <c r="H208" s="408">
        <f>+'[1]FORMATO 2'!K3370</f>
        <v>0</v>
      </c>
      <c r="I208" s="408">
        <f>+'[1]FORMATO 2'!M3370</f>
        <v>0</v>
      </c>
      <c r="J208" s="408">
        <f>+'[1]FORMATO 2'!P3370</f>
        <v>0</v>
      </c>
      <c r="K208" s="408">
        <f>+'[1]FORMATO 2'!Q3370</f>
        <v>0</v>
      </c>
    </row>
    <row r="209" spans="1:11" hidden="1" x14ac:dyDescent="0.2">
      <c r="A209" s="428"/>
      <c r="B209" s="428"/>
      <c r="C209" s="428"/>
      <c r="D209" s="432"/>
      <c r="E209" s="432" t="s">
        <v>308</v>
      </c>
      <c r="F209" s="443"/>
      <c r="G209" s="438" t="s">
        <v>1523</v>
      </c>
      <c r="H209" s="408">
        <f>+'[1]FORMATO 2'!K3373</f>
        <v>0</v>
      </c>
      <c r="I209" s="408">
        <f>+'[1]FORMATO 2'!M3373</f>
        <v>0</v>
      </c>
      <c r="J209" s="408">
        <f>+'[1]FORMATO 2'!P3373</f>
        <v>0</v>
      </c>
      <c r="K209" s="408">
        <f>+'[1]FORMATO 2'!Q3373</f>
        <v>0</v>
      </c>
    </row>
    <row r="210" spans="1:11" hidden="1" x14ac:dyDescent="0.2">
      <c r="A210" s="428"/>
      <c r="B210" s="428"/>
      <c r="C210" s="428"/>
      <c r="D210" s="432"/>
      <c r="E210" s="432" t="s">
        <v>40</v>
      </c>
      <c r="F210" s="443"/>
      <c r="G210" s="443" t="s">
        <v>1531</v>
      </c>
      <c r="H210" s="408">
        <f>+'[1]FORMATO 2'!K3376</f>
        <v>0</v>
      </c>
      <c r="I210" s="408">
        <f>+'[1]FORMATO 2'!M3376</f>
        <v>0</v>
      </c>
      <c r="J210" s="408">
        <f>+'[1]FORMATO 2'!P3376</f>
        <v>0</v>
      </c>
      <c r="K210" s="408">
        <f>+'[1]FORMATO 2'!Q3376</f>
        <v>0</v>
      </c>
    </row>
    <row r="211" spans="1:11" hidden="1" x14ac:dyDescent="0.2">
      <c r="A211" s="445"/>
      <c r="B211" s="445"/>
      <c r="C211" s="445"/>
      <c r="D211" s="443"/>
      <c r="E211" s="442" t="s">
        <v>351</v>
      </c>
      <c r="F211" s="454"/>
      <c r="G211" s="443" t="s">
        <v>1534</v>
      </c>
      <c r="H211" s="408">
        <f>+'[1]FORMATO 2'!K3380</f>
        <v>0</v>
      </c>
      <c r="I211" s="408">
        <f>+'[1]FORMATO 2'!M3380</f>
        <v>0</v>
      </c>
      <c r="J211" s="408">
        <f>+'[1]FORMATO 2'!P3380</f>
        <v>0</v>
      </c>
      <c r="K211" s="408">
        <f>+'[1]FORMATO 2'!Q3380</f>
        <v>0</v>
      </c>
    </row>
    <row r="212" spans="1:11" hidden="1" x14ac:dyDescent="0.2">
      <c r="A212" s="445"/>
      <c r="B212" s="445"/>
      <c r="C212" s="445"/>
      <c r="D212" s="443"/>
      <c r="E212" s="442"/>
      <c r="F212" s="454"/>
      <c r="G212" s="443"/>
      <c r="H212" s="408"/>
      <c r="I212" s="408"/>
      <c r="J212" s="408"/>
      <c r="K212" s="408"/>
    </row>
    <row r="213" spans="1:11" hidden="1" x14ac:dyDescent="0.2">
      <c r="A213" s="428">
        <v>2</v>
      </c>
      <c r="B213" s="428">
        <v>0</v>
      </c>
      <c r="C213" s="428">
        <v>4</v>
      </c>
      <c r="D213" s="428">
        <v>8</v>
      </c>
      <c r="E213" s="429"/>
      <c r="F213" s="429"/>
      <c r="G213" s="424" t="s">
        <v>1543</v>
      </c>
      <c r="H213" s="458">
        <f>+H214</f>
        <v>0</v>
      </c>
      <c r="I213" s="458">
        <f>+I214</f>
        <v>0</v>
      </c>
      <c r="J213" s="458">
        <f>+J214</f>
        <v>0</v>
      </c>
      <c r="K213" s="458">
        <f>+K214</f>
        <v>0</v>
      </c>
    </row>
    <row r="214" spans="1:11" ht="15" hidden="1" x14ac:dyDescent="0.25">
      <c r="A214" s="435"/>
      <c r="B214" s="435"/>
      <c r="C214" s="435"/>
      <c r="D214" s="435"/>
      <c r="E214" s="436" t="s">
        <v>53</v>
      </c>
      <c r="F214" s="436"/>
      <c r="G214" s="433" t="s">
        <v>1544</v>
      </c>
      <c r="H214" s="459">
        <f>+'[1]FORMATO 2'!K3384</f>
        <v>0</v>
      </c>
      <c r="I214" s="460">
        <f>+'[1]FORMATO 2'!M3384</f>
        <v>0</v>
      </c>
      <c r="J214" s="446">
        <f>+'[1]FORMATO 2'!P3384</f>
        <v>0</v>
      </c>
      <c r="K214" s="446">
        <f>+'[1]FORMATO 2'!Q3384</f>
        <v>0</v>
      </c>
    </row>
    <row r="215" spans="1:11" ht="15" hidden="1" x14ac:dyDescent="0.25">
      <c r="A215" s="435"/>
      <c r="B215" s="435"/>
      <c r="C215" s="435"/>
      <c r="D215" s="435"/>
      <c r="E215" s="423"/>
      <c r="F215" s="423"/>
      <c r="G215" s="430"/>
      <c r="H215" s="459"/>
      <c r="I215" s="460"/>
      <c r="J215" s="446"/>
      <c r="K215" s="446"/>
    </row>
    <row r="216" spans="1:11" hidden="1" x14ac:dyDescent="0.2">
      <c r="A216" s="428">
        <v>2</v>
      </c>
      <c r="B216" s="428">
        <v>0</v>
      </c>
      <c r="C216" s="428">
        <v>4</v>
      </c>
      <c r="D216" s="428">
        <v>11</v>
      </c>
      <c r="E216" s="429"/>
      <c r="F216" s="429"/>
      <c r="G216" s="424" t="s">
        <v>1584</v>
      </c>
      <c r="H216" s="459">
        <f>+H217</f>
        <v>0</v>
      </c>
      <c r="I216" s="459">
        <f>+I217</f>
        <v>0</v>
      </c>
      <c r="J216" s="459">
        <f>+J217</f>
        <v>0</v>
      </c>
      <c r="K216" s="459">
        <f>+K217</f>
        <v>0</v>
      </c>
    </row>
    <row r="217" spans="1:11" ht="15" hidden="1" x14ac:dyDescent="0.25">
      <c r="A217" s="435"/>
      <c r="B217" s="435"/>
      <c r="C217" s="435"/>
      <c r="D217" s="435"/>
      <c r="E217" s="436" t="s">
        <v>62</v>
      </c>
      <c r="F217" s="436"/>
      <c r="G217" s="433" t="s">
        <v>1586</v>
      </c>
      <c r="H217" s="459">
        <f>+'[1]FORMATO 2'!K3388</f>
        <v>0</v>
      </c>
      <c r="I217" s="460">
        <f>+'[1]FORMATO 2'!M3388</f>
        <v>0</v>
      </c>
      <c r="J217" s="446">
        <f>+'[1]FORMATO 2'!P3388</f>
        <v>0</v>
      </c>
      <c r="K217" s="446">
        <f>+'[1]FORMATO 2'!Q3388</f>
        <v>0</v>
      </c>
    </row>
    <row r="218" spans="1:11" ht="15" hidden="1" x14ac:dyDescent="0.25">
      <c r="A218" s="445"/>
      <c r="B218" s="445"/>
      <c r="C218" s="445"/>
      <c r="D218" s="445"/>
      <c r="E218" s="445"/>
      <c r="F218" s="445"/>
      <c r="G218" s="445"/>
      <c r="H218" s="446"/>
      <c r="I218" s="446"/>
      <c r="J218" s="446"/>
      <c r="K218" s="446"/>
    </row>
    <row r="219" spans="1:11" ht="25.5" hidden="1" x14ac:dyDescent="0.2">
      <c r="A219" s="407">
        <v>2</v>
      </c>
      <c r="B219" s="407">
        <v>0</v>
      </c>
      <c r="C219" s="407">
        <v>4</v>
      </c>
      <c r="D219" s="407">
        <v>41</v>
      </c>
      <c r="E219" s="423"/>
      <c r="F219" s="423"/>
      <c r="G219" s="424" t="s">
        <v>1654</v>
      </c>
      <c r="H219" s="408">
        <f>SUM(H220:H220)</f>
        <v>0</v>
      </c>
      <c r="I219" s="408">
        <f>SUM(I220:I220)</f>
        <v>0</v>
      </c>
      <c r="J219" s="408">
        <f>SUM(J220:J220)</f>
        <v>0</v>
      </c>
      <c r="K219" s="408">
        <f>SUM(K220:K220)</f>
        <v>0</v>
      </c>
    </row>
    <row r="220" spans="1:11" ht="15" hidden="1" x14ac:dyDescent="0.25">
      <c r="A220" s="445"/>
      <c r="B220" s="445"/>
      <c r="C220" s="445"/>
      <c r="D220" s="445"/>
      <c r="E220" s="432" t="s">
        <v>308</v>
      </c>
      <c r="F220" s="432"/>
      <c r="G220" s="433" t="s">
        <v>1711</v>
      </c>
      <c r="H220" s="446">
        <f>+'[1]FORMATO 2'!K3395</f>
        <v>0</v>
      </c>
      <c r="I220" s="446">
        <f>+'[1]FORMATO 2'!M3395</f>
        <v>0</v>
      </c>
      <c r="J220" s="446">
        <f>+'[1]FORMATO 2'!P3395</f>
        <v>0</v>
      </c>
      <c r="K220" s="446">
        <f>+'[1]FORMATO 2'!Q3395</f>
        <v>0</v>
      </c>
    </row>
    <row r="221" spans="1:11" ht="15" hidden="1" x14ac:dyDescent="0.25">
      <c r="A221" s="445"/>
      <c r="B221" s="445"/>
      <c r="C221" s="445"/>
      <c r="D221" s="445"/>
      <c r="E221" s="445"/>
      <c r="F221" s="445"/>
      <c r="G221" s="445"/>
      <c r="H221" s="446"/>
      <c r="I221" s="446"/>
      <c r="J221" s="446"/>
      <c r="K221" s="446"/>
    </row>
    <row r="222" spans="1:11" ht="35.25" hidden="1" customHeight="1" x14ac:dyDescent="0.2">
      <c r="A222" s="691" t="s">
        <v>1718</v>
      </c>
      <c r="B222" s="692"/>
      <c r="C222" s="692"/>
      <c r="D222" s="692"/>
      <c r="E222" s="692"/>
      <c r="F222" s="692"/>
      <c r="G222" s="692"/>
      <c r="H222" s="461">
        <f>+H224</f>
        <v>0</v>
      </c>
      <c r="I222" s="461">
        <f>+I224</f>
        <v>0</v>
      </c>
      <c r="J222" s="461">
        <f>+J224</f>
        <v>0</v>
      </c>
      <c r="K222" s="461">
        <f>+K224</f>
        <v>0</v>
      </c>
    </row>
    <row r="223" spans="1:11" ht="15" hidden="1" x14ac:dyDescent="0.25">
      <c r="A223" s="445"/>
      <c r="B223" s="445"/>
      <c r="C223" s="445"/>
      <c r="D223" s="445"/>
      <c r="E223" s="445"/>
      <c r="F223" s="445"/>
      <c r="G223" s="445"/>
      <c r="H223" s="446"/>
      <c r="I223" s="446"/>
      <c r="J223" s="446"/>
      <c r="K223" s="446"/>
    </row>
    <row r="224" spans="1:11" ht="15.75" hidden="1" x14ac:dyDescent="0.25">
      <c r="A224" s="462">
        <v>2</v>
      </c>
      <c r="B224" s="463"/>
      <c r="C224" s="463"/>
      <c r="D224" s="463"/>
      <c r="E224" s="464"/>
      <c r="F224" s="465"/>
      <c r="G224" s="466" t="s">
        <v>35</v>
      </c>
      <c r="H224" s="446">
        <f>+H226</f>
        <v>0</v>
      </c>
      <c r="I224" s="446">
        <f>+I226</f>
        <v>0</v>
      </c>
      <c r="J224" s="446">
        <f>+J226</f>
        <v>0</v>
      </c>
      <c r="K224" s="446">
        <f>+K226</f>
        <v>0</v>
      </c>
    </row>
    <row r="225" spans="1:11" ht="15" hidden="1" x14ac:dyDescent="0.25">
      <c r="A225" s="467"/>
      <c r="B225" s="468"/>
      <c r="C225" s="468"/>
      <c r="D225" s="468"/>
      <c r="E225" s="469"/>
      <c r="F225" s="469"/>
      <c r="G225" s="470"/>
      <c r="H225" s="446"/>
      <c r="I225" s="446"/>
      <c r="J225" s="446"/>
      <c r="K225" s="446"/>
    </row>
    <row r="226" spans="1:11" ht="15" hidden="1" x14ac:dyDescent="0.25">
      <c r="A226" s="471">
        <v>2</v>
      </c>
      <c r="B226" s="472">
        <v>0</v>
      </c>
      <c r="C226" s="472">
        <v>4</v>
      </c>
      <c r="D226" s="472"/>
      <c r="E226" s="473"/>
      <c r="F226" s="474"/>
      <c r="G226" s="475" t="s">
        <v>56</v>
      </c>
      <c r="H226" s="446">
        <f>+H228+H232+H236+H239+H242</f>
        <v>0</v>
      </c>
      <c r="I226" s="446">
        <f>+I228+I232+I236+I239+I242</f>
        <v>0</v>
      </c>
      <c r="J226" s="446">
        <f>+J228+J232+J236+J239+J242</f>
        <v>0</v>
      </c>
      <c r="K226" s="446">
        <f>+K228+K232+K236+K239+K242</f>
        <v>0</v>
      </c>
    </row>
    <row r="227" spans="1:11" ht="15" hidden="1" x14ac:dyDescent="0.25">
      <c r="A227" s="467"/>
      <c r="B227" s="468"/>
      <c r="C227" s="468"/>
      <c r="D227" s="468"/>
      <c r="E227" s="469"/>
      <c r="F227" s="469"/>
      <c r="G227" s="470"/>
      <c r="H227" s="446"/>
      <c r="I227" s="446"/>
      <c r="J227" s="446"/>
      <c r="K227" s="446"/>
    </row>
    <row r="228" spans="1:11" ht="15" hidden="1" x14ac:dyDescent="0.25">
      <c r="A228" s="471">
        <v>2</v>
      </c>
      <c r="B228" s="472">
        <v>0</v>
      </c>
      <c r="C228" s="472">
        <v>4</v>
      </c>
      <c r="D228" s="472">
        <v>1</v>
      </c>
      <c r="E228" s="473"/>
      <c r="F228" s="474"/>
      <c r="G228" s="475" t="s">
        <v>57</v>
      </c>
      <c r="H228" s="446">
        <f>SUM(H229:H230)</f>
        <v>0</v>
      </c>
      <c r="I228" s="446">
        <f>SUM(I229:I230)</f>
        <v>0</v>
      </c>
      <c r="J228" s="446">
        <f>SUM(J229:J230)</f>
        <v>0</v>
      </c>
      <c r="K228" s="446">
        <f>SUM(K229:K230)</f>
        <v>0</v>
      </c>
    </row>
    <row r="229" spans="1:11" ht="15" hidden="1" x14ac:dyDescent="0.25">
      <c r="A229" s="476"/>
      <c r="B229" s="477"/>
      <c r="C229" s="477"/>
      <c r="D229" s="436"/>
      <c r="E229" s="436" t="s">
        <v>1477</v>
      </c>
      <c r="F229" s="436"/>
      <c r="G229" s="433" t="s">
        <v>1719</v>
      </c>
      <c r="H229" s="446">
        <f>+'[1]FORMATO 2'!K3417</f>
        <v>0</v>
      </c>
      <c r="I229" s="446">
        <f>+'[1]FORMATO 2'!M3417</f>
        <v>0</v>
      </c>
      <c r="J229" s="446">
        <f>+'[1]FORMATO 2'!P3417</f>
        <v>0</v>
      </c>
      <c r="K229" s="446">
        <f>+'[1]FORMATO 2'!Q3417</f>
        <v>0</v>
      </c>
    </row>
    <row r="230" spans="1:11" ht="15" hidden="1" x14ac:dyDescent="0.25">
      <c r="A230" s="445"/>
      <c r="B230" s="445"/>
      <c r="C230" s="445"/>
      <c r="D230" s="436"/>
      <c r="E230" s="436" t="s">
        <v>421</v>
      </c>
      <c r="F230" s="436"/>
      <c r="G230" s="478" t="s">
        <v>1720</v>
      </c>
      <c r="H230" s="446">
        <f>+'[1]FORMATO 2'!K3426</f>
        <v>0</v>
      </c>
      <c r="I230" s="446">
        <f>+'[1]FORMATO 2'!M3426</f>
        <v>0</v>
      </c>
      <c r="J230" s="446">
        <f>+'[1]FORMATO 2'!P3426</f>
        <v>0</v>
      </c>
      <c r="K230" s="446">
        <f>+'[1]FORMATO 2'!Q3426</f>
        <v>0</v>
      </c>
    </row>
    <row r="231" spans="1:11" ht="15" hidden="1" x14ac:dyDescent="0.25">
      <c r="A231" s="445"/>
      <c r="B231" s="445"/>
      <c r="C231" s="445"/>
      <c r="D231" s="436"/>
      <c r="E231" s="436"/>
      <c r="F231" s="436"/>
      <c r="G231" s="445"/>
      <c r="H231" s="446"/>
      <c r="I231" s="446"/>
      <c r="J231" s="446"/>
      <c r="K231" s="446"/>
    </row>
    <row r="232" spans="1:11" ht="15" hidden="1" x14ac:dyDescent="0.25">
      <c r="A232" s="471">
        <v>2</v>
      </c>
      <c r="B232" s="472">
        <v>0</v>
      </c>
      <c r="C232" s="472">
        <v>4</v>
      </c>
      <c r="D232" s="472">
        <v>4</v>
      </c>
      <c r="E232" s="473"/>
      <c r="F232" s="474"/>
      <c r="G232" s="475" t="s">
        <v>605</v>
      </c>
      <c r="H232" s="446">
        <f>SUM(H233:H234)</f>
        <v>0</v>
      </c>
      <c r="I232" s="446">
        <f>SUM(I233:I234)</f>
        <v>0</v>
      </c>
      <c r="J232" s="446">
        <f>SUM(J233:J234)</f>
        <v>0</v>
      </c>
      <c r="K232" s="446">
        <f>SUM(K233:K234)</f>
        <v>0</v>
      </c>
    </row>
    <row r="233" spans="1:11" ht="15" hidden="1" x14ac:dyDescent="0.25">
      <c r="A233" s="476"/>
      <c r="B233" s="477"/>
      <c r="C233" s="477"/>
      <c r="D233" s="436"/>
      <c r="E233" s="436" t="s">
        <v>1574</v>
      </c>
      <c r="F233" s="436"/>
      <c r="G233" s="478" t="s">
        <v>1721</v>
      </c>
      <c r="H233" s="446">
        <f>+'[1]FORMATO 2'!K3432</f>
        <v>0</v>
      </c>
      <c r="I233" s="446">
        <f>+'[1]FORMATO 2'!M3432</f>
        <v>0</v>
      </c>
      <c r="J233" s="446">
        <f>+'[1]FORMATO 2'!P3432</f>
        <v>0</v>
      </c>
      <c r="K233" s="446">
        <f>+'[1]FORMATO 2'!Q3432</f>
        <v>0</v>
      </c>
    </row>
    <row r="234" spans="1:11" ht="15" hidden="1" x14ac:dyDescent="0.25">
      <c r="A234" s="445"/>
      <c r="B234" s="445"/>
      <c r="C234" s="445"/>
      <c r="D234" s="436"/>
      <c r="E234" s="436" t="s">
        <v>419</v>
      </c>
      <c r="F234" s="436"/>
      <c r="G234" s="478" t="s">
        <v>1444</v>
      </c>
      <c r="H234" s="446">
        <f>+'[1]FORMATO 2'!K3466</f>
        <v>0</v>
      </c>
      <c r="I234" s="446">
        <f>+'[1]FORMATO 2'!M3466</f>
        <v>0</v>
      </c>
      <c r="J234" s="446">
        <v>0</v>
      </c>
      <c r="K234" s="446">
        <f>+'[1]FORMATO 2'!Q3466</f>
        <v>0</v>
      </c>
    </row>
    <row r="235" spans="1:11" ht="15" hidden="1" x14ac:dyDescent="0.25">
      <c r="A235" s="445"/>
      <c r="B235" s="445"/>
      <c r="C235" s="445"/>
      <c r="D235" s="445"/>
      <c r="E235" s="445"/>
      <c r="F235" s="445"/>
      <c r="G235" s="445"/>
      <c r="H235" s="446"/>
      <c r="I235" s="446"/>
      <c r="J235" s="446"/>
      <c r="K235" s="446"/>
    </row>
    <row r="236" spans="1:11" ht="15" hidden="1" x14ac:dyDescent="0.25">
      <c r="A236" s="472">
        <v>2</v>
      </c>
      <c r="B236" s="472">
        <v>0</v>
      </c>
      <c r="C236" s="472">
        <v>4</v>
      </c>
      <c r="D236" s="472">
        <v>7</v>
      </c>
      <c r="E236" s="473"/>
      <c r="F236" s="473"/>
      <c r="G236" s="479" t="s">
        <v>1498</v>
      </c>
      <c r="H236" s="446">
        <f>+H237</f>
        <v>0</v>
      </c>
      <c r="I236" s="446">
        <f>+I237</f>
        <v>0</v>
      </c>
      <c r="J236" s="446">
        <f>+J237</f>
        <v>0</v>
      </c>
      <c r="K236" s="446">
        <f>+K237</f>
        <v>0</v>
      </c>
    </row>
    <row r="237" spans="1:11" ht="15" hidden="1" x14ac:dyDescent="0.25">
      <c r="A237" s="480"/>
      <c r="B237" s="480"/>
      <c r="C237" s="480"/>
      <c r="D237" s="478"/>
      <c r="E237" s="436" t="s">
        <v>351</v>
      </c>
      <c r="F237" s="436"/>
      <c r="G237" s="478" t="s">
        <v>1534</v>
      </c>
      <c r="H237" s="446">
        <f>+'[1]FORMATO 2'!K3475</f>
        <v>0</v>
      </c>
      <c r="I237" s="446">
        <f>+'[1]FORMATO 2'!M3475</f>
        <v>0</v>
      </c>
      <c r="J237" s="446">
        <f>+'[1]FORMATO 2'!P3475</f>
        <v>0</v>
      </c>
      <c r="K237" s="446">
        <f>+'[1]FORMATO 2'!Q3475</f>
        <v>0</v>
      </c>
    </row>
    <row r="238" spans="1:11" ht="15" hidden="1" x14ac:dyDescent="0.25">
      <c r="A238" s="481"/>
      <c r="B238" s="481"/>
      <c r="C238" s="481"/>
      <c r="D238" s="478"/>
      <c r="E238" s="478"/>
      <c r="F238" s="478"/>
      <c r="G238" s="478"/>
      <c r="H238" s="446"/>
      <c r="I238" s="446"/>
      <c r="J238" s="446"/>
      <c r="K238" s="446"/>
    </row>
    <row r="239" spans="1:11" ht="15" hidden="1" x14ac:dyDescent="0.25">
      <c r="A239" s="471">
        <v>2</v>
      </c>
      <c r="B239" s="472">
        <v>0</v>
      </c>
      <c r="C239" s="472">
        <v>4</v>
      </c>
      <c r="D239" s="482">
        <v>11</v>
      </c>
      <c r="E239" s="473"/>
      <c r="F239" s="473"/>
      <c r="G239" s="479" t="s">
        <v>1584</v>
      </c>
      <c r="H239" s="446">
        <f>+H240</f>
        <v>0</v>
      </c>
      <c r="I239" s="446">
        <f>+I240</f>
        <v>0</v>
      </c>
      <c r="J239" s="446">
        <f>+J240</f>
        <v>0</v>
      </c>
      <c r="K239" s="446">
        <f>+K240</f>
        <v>0</v>
      </c>
    </row>
    <row r="240" spans="1:11" ht="15" hidden="1" x14ac:dyDescent="0.25">
      <c r="A240" s="483"/>
      <c r="B240" s="484"/>
      <c r="C240" s="484"/>
      <c r="D240" s="485"/>
      <c r="E240" s="436" t="s">
        <v>62</v>
      </c>
      <c r="F240" s="436"/>
      <c r="G240" s="478" t="s">
        <v>1586</v>
      </c>
      <c r="H240" s="446">
        <f>+'[1]FORMATO 2'!K3480</f>
        <v>0</v>
      </c>
      <c r="I240" s="446">
        <f>+'[1]FORMATO 2'!M3480</f>
        <v>0</v>
      </c>
      <c r="J240" s="446">
        <f>+'[1]FORMATO 2'!P3480</f>
        <v>0</v>
      </c>
      <c r="K240" s="446">
        <f>+'[1]FORMATO 2'!Q3480</f>
        <v>0</v>
      </c>
    </row>
    <row r="241" spans="1:11" ht="15" hidden="1" x14ac:dyDescent="0.25">
      <c r="A241" s="481"/>
      <c r="B241" s="481"/>
      <c r="C241" s="481"/>
      <c r="D241" s="478"/>
      <c r="E241" s="478"/>
      <c r="F241" s="478"/>
      <c r="G241" s="478"/>
      <c r="H241" s="446"/>
      <c r="I241" s="446"/>
      <c r="J241" s="446"/>
      <c r="K241" s="446"/>
    </row>
    <row r="242" spans="1:11" ht="25.5" hidden="1" x14ac:dyDescent="0.25">
      <c r="A242" s="471">
        <v>2</v>
      </c>
      <c r="B242" s="472">
        <v>0</v>
      </c>
      <c r="C242" s="472">
        <v>4</v>
      </c>
      <c r="D242" s="472">
        <v>41</v>
      </c>
      <c r="E242" s="473"/>
      <c r="F242" s="474"/>
      <c r="G242" s="475" t="s">
        <v>1654</v>
      </c>
      <c r="H242" s="446">
        <f>+H243</f>
        <v>0</v>
      </c>
      <c r="I242" s="446">
        <f>+I243</f>
        <v>0</v>
      </c>
      <c r="J242" s="446">
        <f>+J243</f>
        <v>0</v>
      </c>
      <c r="K242" s="446">
        <f>+K243</f>
        <v>0</v>
      </c>
    </row>
    <row r="243" spans="1:11" ht="15" hidden="1" x14ac:dyDescent="0.25">
      <c r="A243" s="476"/>
      <c r="B243" s="477"/>
      <c r="C243" s="477"/>
      <c r="D243" s="477"/>
      <c r="E243" s="436" t="s">
        <v>62</v>
      </c>
      <c r="F243" s="436"/>
      <c r="G243" s="478" t="s">
        <v>1722</v>
      </c>
      <c r="H243" s="446">
        <f>+'[1]FORMATO 2'!K3486</f>
        <v>0</v>
      </c>
      <c r="I243" s="446">
        <f>+'[1]FORMATO 2'!M3486</f>
        <v>0</v>
      </c>
      <c r="J243" s="446">
        <f>+'[1]FORMATO 2'!P3486</f>
        <v>0</v>
      </c>
      <c r="K243" s="446">
        <f>+'[1]FORMATO 2'!Q3486</f>
        <v>0</v>
      </c>
    </row>
    <row r="244" spans="1:11" ht="15" hidden="1" x14ac:dyDescent="0.25">
      <c r="A244" s="445"/>
      <c r="B244" s="445"/>
      <c r="C244" s="445"/>
      <c r="D244" s="445"/>
      <c r="E244" s="445"/>
      <c r="F244" s="445"/>
      <c r="G244" s="445"/>
      <c r="H244" s="446"/>
      <c r="I244" s="446"/>
      <c r="J244" s="446"/>
      <c r="K244" s="446"/>
    </row>
    <row r="245" spans="1:11" ht="15" hidden="1" x14ac:dyDescent="0.25">
      <c r="A245" s="445"/>
      <c r="B245" s="445"/>
      <c r="C245" s="445"/>
      <c r="D245" s="445"/>
      <c r="E245" s="445"/>
      <c r="F245" s="445"/>
      <c r="G245" s="445"/>
      <c r="H245" s="446"/>
      <c r="I245" s="446"/>
      <c r="J245" s="446"/>
      <c r="K245" s="447"/>
    </row>
    <row r="246" spans="1:11" ht="32.25" hidden="1" customHeight="1" x14ac:dyDescent="0.2">
      <c r="A246" s="691" t="s">
        <v>1723</v>
      </c>
      <c r="B246" s="692"/>
      <c r="C246" s="692"/>
      <c r="D246" s="692"/>
      <c r="E246" s="692"/>
      <c r="F246" s="692"/>
      <c r="G246" s="692"/>
      <c r="H246" s="448">
        <f>+H248</f>
        <v>0</v>
      </c>
      <c r="I246" s="448">
        <f>+I248</f>
        <v>0</v>
      </c>
      <c r="J246" s="448">
        <f>+J248</f>
        <v>0</v>
      </c>
      <c r="K246" s="448">
        <f>+K248</f>
        <v>0</v>
      </c>
    </row>
    <row r="247" spans="1:11" ht="15" hidden="1" x14ac:dyDescent="0.25">
      <c r="A247" s="445"/>
      <c r="B247" s="445"/>
      <c r="C247" s="445"/>
      <c r="D247" s="445"/>
      <c r="E247" s="445"/>
      <c r="F247" s="445"/>
      <c r="G247" s="445"/>
      <c r="H247" s="446"/>
      <c r="I247" s="446"/>
      <c r="J247" s="446"/>
      <c r="K247" s="447"/>
    </row>
    <row r="248" spans="1:11" ht="15.75" hidden="1" x14ac:dyDescent="0.2">
      <c r="A248" s="451">
        <v>2</v>
      </c>
      <c r="B248" s="451"/>
      <c r="C248" s="451"/>
      <c r="D248" s="451"/>
      <c r="E248" s="452"/>
      <c r="F248" s="452"/>
      <c r="G248" s="453" t="s">
        <v>35</v>
      </c>
      <c r="H248" s="408">
        <f>+H250</f>
        <v>0</v>
      </c>
      <c r="I248" s="408">
        <f>+I250</f>
        <v>0</v>
      </c>
      <c r="J248" s="408">
        <f>+J250</f>
        <v>0</v>
      </c>
      <c r="K248" s="408">
        <f>+K250</f>
        <v>0</v>
      </c>
    </row>
    <row r="249" spans="1:11" ht="15" hidden="1" x14ac:dyDescent="0.25">
      <c r="A249" s="445"/>
      <c r="B249" s="445"/>
      <c r="C249" s="445"/>
      <c r="D249" s="445"/>
      <c r="E249" s="445"/>
      <c r="F249" s="445"/>
      <c r="G249" s="445"/>
      <c r="H249" s="446"/>
      <c r="I249" s="446"/>
      <c r="J249" s="446"/>
      <c r="K249" s="447"/>
    </row>
    <row r="250" spans="1:11" ht="15" hidden="1" x14ac:dyDescent="0.25">
      <c r="A250" s="407">
        <v>2</v>
      </c>
      <c r="B250" s="407">
        <v>0</v>
      </c>
      <c r="C250" s="407">
        <v>4</v>
      </c>
      <c r="D250" s="407"/>
      <c r="E250" s="423"/>
      <c r="F250" s="423"/>
      <c r="G250" s="424" t="s">
        <v>56</v>
      </c>
      <c r="H250" s="444">
        <f>+H252+H255</f>
        <v>0</v>
      </c>
      <c r="I250" s="444">
        <f>+I252+I255</f>
        <v>0</v>
      </c>
      <c r="J250" s="444">
        <f>+J252+J255</f>
        <v>0</v>
      </c>
      <c r="K250" s="444">
        <f>+K252+K255</f>
        <v>0</v>
      </c>
    </row>
    <row r="251" spans="1:11" ht="15" hidden="1" x14ac:dyDescent="0.25">
      <c r="A251" s="445"/>
      <c r="B251" s="445"/>
      <c r="C251" s="445"/>
      <c r="D251" s="445"/>
      <c r="E251" s="445"/>
      <c r="F251" s="445"/>
      <c r="G251" s="445"/>
      <c r="H251" s="446"/>
      <c r="I251" s="446"/>
      <c r="J251" s="446"/>
      <c r="K251" s="447"/>
    </row>
    <row r="252" spans="1:11" hidden="1" x14ac:dyDescent="0.2">
      <c r="A252" s="407">
        <v>2</v>
      </c>
      <c r="B252" s="407">
        <v>0</v>
      </c>
      <c r="C252" s="407">
        <v>4</v>
      </c>
      <c r="D252" s="407">
        <v>4</v>
      </c>
      <c r="E252" s="423"/>
      <c r="F252" s="423"/>
      <c r="G252" s="424" t="s">
        <v>605</v>
      </c>
      <c r="H252" s="408">
        <f>SUM(H253)</f>
        <v>0</v>
      </c>
      <c r="I252" s="408">
        <f>SUM(I253)</f>
        <v>0</v>
      </c>
      <c r="J252" s="408">
        <f>SUM(J253)</f>
        <v>0</v>
      </c>
      <c r="K252" s="408">
        <f>SUM(K253)</f>
        <v>0</v>
      </c>
    </row>
    <row r="253" spans="1:11" hidden="1" x14ac:dyDescent="0.2">
      <c r="A253" s="435"/>
      <c r="B253" s="435"/>
      <c r="C253" s="435"/>
      <c r="D253" s="435"/>
      <c r="E253" s="436" t="s">
        <v>1475</v>
      </c>
      <c r="F253" s="436"/>
      <c r="G253" s="438" t="s">
        <v>1697</v>
      </c>
      <c r="H253" s="408">
        <f>+'[1]FORMATO 2'!K3500</f>
        <v>0</v>
      </c>
      <c r="I253" s="408">
        <f>+'[1]FORMATO 2'!M3500</f>
        <v>0</v>
      </c>
      <c r="J253" s="408">
        <f>+'[1]FORMATO 2'!P3500</f>
        <v>0</v>
      </c>
      <c r="K253" s="408">
        <f>+'[1]FORMATO 2'!Q3500</f>
        <v>0</v>
      </c>
    </row>
    <row r="254" spans="1:11" hidden="1" x14ac:dyDescent="0.2">
      <c r="A254" s="435"/>
      <c r="B254" s="435"/>
      <c r="C254" s="435"/>
      <c r="D254" s="435"/>
      <c r="E254" s="436"/>
      <c r="F254" s="436"/>
      <c r="G254" s="438"/>
      <c r="H254" s="408"/>
      <c r="I254" s="408"/>
      <c r="J254" s="408"/>
      <c r="K254" s="408"/>
    </row>
    <row r="255" spans="1:11" ht="25.5" hidden="1" x14ac:dyDescent="0.2">
      <c r="A255" s="407">
        <v>2</v>
      </c>
      <c r="B255" s="407">
        <v>0</v>
      </c>
      <c r="C255" s="407">
        <v>4</v>
      </c>
      <c r="D255" s="407">
        <v>41</v>
      </c>
      <c r="E255" s="423"/>
      <c r="F255" s="423"/>
      <c r="G255" s="424" t="s">
        <v>1654</v>
      </c>
      <c r="H255" s="408">
        <f>SUM(H256)</f>
        <v>0</v>
      </c>
      <c r="I255" s="408">
        <f>SUM(I256)</f>
        <v>0</v>
      </c>
      <c r="J255" s="408">
        <f>SUM(J256)</f>
        <v>0</v>
      </c>
      <c r="K255" s="408">
        <f>SUM(K256)</f>
        <v>0</v>
      </c>
    </row>
    <row r="256" spans="1:11" hidden="1" x14ac:dyDescent="0.2">
      <c r="A256" s="435"/>
      <c r="B256" s="435"/>
      <c r="C256" s="435"/>
      <c r="D256" s="435"/>
      <c r="E256" s="436" t="s">
        <v>62</v>
      </c>
      <c r="F256" s="436"/>
      <c r="G256" s="438" t="s">
        <v>1710</v>
      </c>
      <c r="H256" s="408">
        <f>+'[1]FORMATO 2'!K3503</f>
        <v>0</v>
      </c>
      <c r="I256" s="408">
        <f>+'[1]FORMATO 2'!M3503</f>
        <v>0</v>
      </c>
      <c r="J256" s="408">
        <f>+'[1]FORMATO 2'!P3503</f>
        <v>0</v>
      </c>
      <c r="K256" s="408">
        <f>+'[1]FORMATO 2'!Q3503</f>
        <v>0</v>
      </c>
    </row>
    <row r="257" spans="1:15" ht="15" x14ac:dyDescent="0.25">
      <c r="A257" s="486"/>
      <c r="B257" s="486"/>
      <c r="C257" s="486"/>
      <c r="D257" s="486"/>
      <c r="E257" s="486"/>
      <c r="F257" s="486"/>
      <c r="G257" s="486"/>
      <c r="H257" s="487"/>
      <c r="I257" s="487"/>
      <c r="J257" s="488"/>
      <c r="K257" s="488"/>
    </row>
    <row r="258" spans="1:15" ht="15" x14ac:dyDescent="0.25">
      <c r="A258" s="489"/>
      <c r="B258" s="490"/>
      <c r="C258" s="490"/>
      <c r="D258" s="490"/>
      <c r="E258" s="490"/>
      <c r="F258" s="490"/>
      <c r="G258" s="490"/>
      <c r="H258" s="491"/>
      <c r="I258" s="491"/>
      <c r="J258" s="492"/>
      <c r="K258" s="493"/>
    </row>
    <row r="259" spans="1:15" ht="15" x14ac:dyDescent="0.25">
      <c r="A259" s="312" t="s">
        <v>1743</v>
      </c>
      <c r="B259" s="450"/>
      <c r="C259" s="450"/>
      <c r="D259" s="450"/>
      <c r="E259" s="450"/>
      <c r="F259" s="450"/>
      <c r="G259" s="450"/>
      <c r="H259" s="495"/>
      <c r="I259" s="495"/>
      <c r="J259" s="496"/>
      <c r="K259" s="497"/>
    </row>
    <row r="260" spans="1:15" ht="15" x14ac:dyDescent="0.25">
      <c r="A260" s="494"/>
      <c r="B260" s="450"/>
      <c r="C260" s="450"/>
      <c r="D260" s="450"/>
      <c r="E260" s="450"/>
      <c r="F260" s="450"/>
      <c r="G260" s="450"/>
      <c r="H260" s="495"/>
      <c r="I260" s="495"/>
      <c r="J260" s="496"/>
      <c r="K260" s="497"/>
    </row>
    <row r="261" spans="1:15" ht="15" x14ac:dyDescent="0.25">
      <c r="A261" s="494"/>
      <c r="B261" s="450"/>
      <c r="C261" s="450"/>
      <c r="D261" s="450"/>
      <c r="E261" s="450"/>
      <c r="F261" s="450"/>
      <c r="G261" s="450"/>
      <c r="H261" s="495"/>
      <c r="I261" s="495"/>
      <c r="J261" s="496"/>
      <c r="K261" s="497"/>
    </row>
    <row r="262" spans="1:15" s="503" customFormat="1" x14ac:dyDescent="0.2">
      <c r="A262" s="498"/>
      <c r="B262" s="499"/>
      <c r="C262" s="499"/>
      <c r="D262" s="499"/>
      <c r="E262" s="499"/>
      <c r="F262" s="499"/>
      <c r="G262" s="499"/>
      <c r="H262" s="499"/>
      <c r="I262" s="499"/>
      <c r="J262" s="499"/>
      <c r="K262" s="500"/>
      <c r="L262" s="501"/>
      <c r="M262" s="501"/>
      <c r="N262" s="502"/>
    </row>
    <row r="263" spans="1:15" s="503" customFormat="1" x14ac:dyDescent="0.2">
      <c r="A263" s="504"/>
      <c r="B263" s="505"/>
      <c r="C263" s="505"/>
      <c r="D263" s="505"/>
      <c r="E263" s="505"/>
      <c r="F263" s="505"/>
      <c r="G263" s="506"/>
      <c r="H263" s="505"/>
      <c r="I263" s="505"/>
      <c r="J263" s="505"/>
      <c r="K263" s="507"/>
      <c r="L263" s="505"/>
      <c r="M263" s="505"/>
      <c r="N263" s="505"/>
      <c r="O263" s="508"/>
    </row>
    <row r="264" spans="1:15" s="503" customFormat="1" x14ac:dyDescent="0.2">
      <c r="A264" s="561" t="s">
        <v>1731</v>
      </c>
      <c r="B264" s="562"/>
      <c r="C264" s="562"/>
      <c r="D264" s="562"/>
      <c r="E264" s="562"/>
      <c r="F264" s="562"/>
      <c r="G264" s="317"/>
      <c r="H264" s="563" t="s">
        <v>1724</v>
      </c>
      <c r="I264" s="562" t="s">
        <v>1724</v>
      </c>
      <c r="J264" s="562" t="s">
        <v>1739</v>
      </c>
      <c r="K264" s="507"/>
      <c r="L264" s="505"/>
      <c r="M264" s="505"/>
      <c r="N264" s="505"/>
      <c r="O264" s="508"/>
    </row>
    <row r="265" spans="1:15" s="503" customFormat="1" x14ac:dyDescent="0.2">
      <c r="A265" s="561" t="s">
        <v>1732</v>
      </c>
      <c r="B265" s="562"/>
      <c r="C265" s="562"/>
      <c r="D265" s="562"/>
      <c r="E265" s="562"/>
      <c r="F265" s="562"/>
      <c r="G265" s="317"/>
      <c r="H265" s="562" t="s">
        <v>1725</v>
      </c>
      <c r="I265" s="562" t="s">
        <v>1730</v>
      </c>
      <c r="J265" s="564" t="s">
        <v>1726</v>
      </c>
      <c r="K265" s="507"/>
      <c r="L265" s="505"/>
      <c r="M265" s="505"/>
      <c r="N265" s="505"/>
      <c r="O265" s="508"/>
    </row>
    <row r="266" spans="1:15" s="503" customFormat="1" ht="24.75" customHeight="1" x14ac:dyDescent="0.2">
      <c r="A266" s="509"/>
      <c r="B266" s="510"/>
      <c r="C266" s="510"/>
      <c r="D266" s="510"/>
      <c r="E266" s="510"/>
      <c r="F266" s="510"/>
      <c r="G266" s="510"/>
      <c r="H266" s="510"/>
      <c r="I266" s="510"/>
      <c r="J266" s="511"/>
      <c r="K266" s="512"/>
      <c r="L266" s="513"/>
      <c r="M266" s="501"/>
      <c r="N266" s="501"/>
    </row>
    <row r="267" spans="1:15" x14ac:dyDescent="0.2">
      <c r="A267" s="514"/>
      <c r="B267" s="514"/>
      <c r="C267" s="514"/>
      <c r="D267" s="514"/>
      <c r="E267" s="514"/>
      <c r="F267" s="514"/>
      <c r="G267" s="514"/>
      <c r="H267" s="515"/>
      <c r="I267" s="515"/>
    </row>
    <row r="268" spans="1:15" x14ac:dyDescent="0.2">
      <c r="A268" s="514"/>
      <c r="B268" s="514"/>
      <c r="C268" s="514"/>
      <c r="D268" s="514"/>
      <c r="E268" s="514"/>
      <c r="F268" s="514"/>
      <c r="G268" s="514"/>
      <c r="H268" s="515"/>
      <c r="I268" s="515"/>
    </row>
    <row r="269" spans="1:15" x14ac:dyDescent="0.2">
      <c r="A269" s="514"/>
      <c r="B269" s="514"/>
      <c r="C269" s="514"/>
      <c r="D269" s="514"/>
      <c r="E269" s="514"/>
      <c r="F269" s="514"/>
      <c r="G269" s="514"/>
      <c r="H269" s="515"/>
      <c r="I269" s="515"/>
    </row>
    <row r="270" spans="1:15" x14ac:dyDescent="0.2">
      <c r="A270" s="514"/>
      <c r="B270" s="514"/>
      <c r="C270" s="514"/>
      <c r="D270" s="514"/>
      <c r="E270" s="514"/>
      <c r="F270" s="514"/>
      <c r="G270" s="514"/>
      <c r="H270" s="515"/>
      <c r="I270" s="515"/>
    </row>
    <row r="271" spans="1:15" x14ac:dyDescent="0.2">
      <c r="A271" s="514"/>
      <c r="B271" s="514"/>
      <c r="C271" s="514"/>
      <c r="D271" s="514"/>
      <c r="E271" s="514"/>
      <c r="F271" s="514"/>
      <c r="G271" s="514"/>
      <c r="H271" s="515"/>
      <c r="I271" s="515"/>
    </row>
    <row r="272" spans="1:15" x14ac:dyDescent="0.2">
      <c r="A272" s="514"/>
      <c r="B272" s="514"/>
      <c r="C272" s="514"/>
      <c r="D272" s="514"/>
      <c r="E272" s="514"/>
      <c r="F272" s="514"/>
      <c r="G272" s="514"/>
      <c r="H272" s="515"/>
      <c r="I272" s="515"/>
    </row>
    <row r="273" spans="1:9" x14ac:dyDescent="0.2">
      <c r="A273" s="514"/>
      <c r="B273" s="514"/>
      <c r="C273" s="514"/>
      <c r="D273" s="514"/>
      <c r="E273" s="514"/>
      <c r="F273" s="514"/>
      <c r="G273" s="514"/>
      <c r="H273" s="515"/>
      <c r="I273" s="515"/>
    </row>
    <row r="274" spans="1:9" x14ac:dyDescent="0.2">
      <c r="A274" s="514"/>
      <c r="B274" s="514"/>
      <c r="C274" s="514"/>
      <c r="D274" s="514"/>
      <c r="E274" s="514"/>
      <c r="F274" s="514"/>
      <c r="G274" s="514"/>
      <c r="H274" s="515"/>
      <c r="I274" s="515"/>
    </row>
    <row r="275" spans="1:9" x14ac:dyDescent="0.2">
      <c r="A275" s="514"/>
      <c r="B275" s="514"/>
      <c r="C275" s="514"/>
      <c r="D275" s="514"/>
      <c r="E275" s="514"/>
      <c r="F275" s="514"/>
      <c r="G275" s="514"/>
      <c r="H275" s="515"/>
      <c r="I275" s="515"/>
    </row>
    <row r="276" spans="1:9" x14ac:dyDescent="0.2">
      <c r="A276" s="514"/>
      <c r="B276" s="514"/>
      <c r="C276" s="514"/>
      <c r="D276" s="514"/>
      <c r="E276" s="514"/>
      <c r="F276" s="514"/>
      <c r="G276" s="514"/>
      <c r="H276" s="515"/>
      <c r="I276" s="515"/>
    </row>
    <row r="277" spans="1:9" x14ac:dyDescent="0.2">
      <c r="A277" s="514"/>
      <c r="B277" s="514"/>
      <c r="C277" s="514"/>
      <c r="D277" s="514"/>
      <c r="E277" s="514"/>
      <c r="F277" s="514"/>
      <c r="G277" s="514"/>
      <c r="H277" s="515"/>
      <c r="I277" s="515"/>
    </row>
    <row r="278" spans="1:9" x14ac:dyDescent="0.2">
      <c r="A278" s="514"/>
      <c r="B278" s="514"/>
      <c r="C278" s="514"/>
      <c r="D278" s="514"/>
      <c r="E278" s="514"/>
      <c r="F278" s="514"/>
      <c r="G278" s="514"/>
      <c r="H278" s="515"/>
      <c r="I278" s="515"/>
    </row>
    <row r="279" spans="1:9" x14ac:dyDescent="0.2">
      <c r="A279" s="514"/>
      <c r="B279" s="514"/>
      <c r="C279" s="514"/>
      <c r="D279" s="514"/>
      <c r="E279" s="514"/>
      <c r="F279" s="514"/>
      <c r="G279" s="514"/>
      <c r="H279" s="515"/>
      <c r="I279" s="515"/>
    </row>
    <row r="280" spans="1:9" x14ac:dyDescent="0.2">
      <c r="A280" s="514"/>
      <c r="B280" s="514"/>
      <c r="C280" s="514"/>
      <c r="D280" s="514"/>
      <c r="E280" s="514"/>
      <c r="F280" s="514"/>
      <c r="G280" s="514"/>
      <c r="H280" s="515"/>
      <c r="I280" s="515"/>
    </row>
    <row r="281" spans="1:9" x14ac:dyDescent="0.2">
      <c r="A281" s="514"/>
      <c r="B281" s="514"/>
      <c r="C281" s="514"/>
      <c r="D281" s="514"/>
      <c r="E281" s="514"/>
      <c r="F281" s="514"/>
      <c r="G281" s="514"/>
      <c r="H281" s="515"/>
      <c r="I281" s="515"/>
    </row>
    <row r="282" spans="1:9" x14ac:dyDescent="0.2">
      <c r="A282" s="514"/>
      <c r="B282" s="514"/>
      <c r="C282" s="514"/>
      <c r="D282" s="514"/>
      <c r="E282" s="514"/>
      <c r="F282" s="514"/>
      <c r="G282" s="514"/>
      <c r="H282" s="515"/>
      <c r="I282" s="515"/>
    </row>
    <row r="283" spans="1:9" x14ac:dyDescent="0.2">
      <c r="A283" s="514"/>
      <c r="B283" s="514"/>
      <c r="C283" s="514"/>
      <c r="D283" s="514"/>
      <c r="E283" s="514"/>
      <c r="F283" s="514"/>
      <c r="G283" s="514"/>
      <c r="H283" s="515"/>
      <c r="I283" s="515"/>
    </row>
    <row r="284" spans="1:9" x14ac:dyDescent="0.2">
      <c r="A284" s="514"/>
      <c r="B284" s="514"/>
      <c r="C284" s="514"/>
      <c r="D284" s="514"/>
      <c r="E284" s="514"/>
      <c r="F284" s="514"/>
      <c r="G284" s="514"/>
      <c r="H284" s="515"/>
      <c r="I284" s="515"/>
    </row>
    <row r="285" spans="1:9" x14ac:dyDescent="0.2">
      <c r="A285" s="514"/>
      <c r="B285" s="514"/>
      <c r="C285" s="514"/>
      <c r="D285" s="514"/>
      <c r="E285" s="514"/>
      <c r="F285" s="514"/>
      <c r="G285" s="514"/>
      <c r="H285" s="515"/>
      <c r="I285" s="515"/>
    </row>
    <row r="286" spans="1:9" x14ac:dyDescent="0.2">
      <c r="A286" s="514"/>
      <c r="B286" s="514"/>
      <c r="C286" s="514"/>
      <c r="D286" s="514"/>
      <c r="E286" s="514"/>
      <c r="F286" s="514"/>
      <c r="G286" s="514"/>
      <c r="H286" s="515"/>
      <c r="I286" s="515"/>
    </row>
    <row r="287" spans="1:9" x14ac:dyDescent="0.2">
      <c r="A287" s="514"/>
      <c r="B287" s="514"/>
      <c r="C287" s="514"/>
      <c r="D287" s="514"/>
      <c r="E287" s="514"/>
      <c r="F287" s="514"/>
      <c r="G287" s="514"/>
      <c r="H287" s="515"/>
      <c r="I287" s="515"/>
    </row>
    <row r="288" spans="1:9" x14ac:dyDescent="0.2">
      <c r="A288" s="514"/>
      <c r="B288" s="514"/>
      <c r="C288" s="514"/>
      <c r="D288" s="514"/>
      <c r="E288" s="514"/>
      <c r="F288" s="514"/>
      <c r="G288" s="514"/>
      <c r="H288" s="515"/>
      <c r="I288" s="515"/>
    </row>
    <row r="289" spans="1:9" x14ac:dyDescent="0.2">
      <c r="A289" s="514"/>
      <c r="B289" s="514"/>
      <c r="C289" s="514"/>
      <c r="D289" s="514"/>
      <c r="E289" s="514"/>
      <c r="F289" s="514"/>
      <c r="G289" s="514"/>
      <c r="H289" s="515"/>
      <c r="I289" s="515"/>
    </row>
    <row r="290" spans="1:9" x14ac:dyDescent="0.2">
      <c r="A290" s="514"/>
      <c r="B290" s="514"/>
      <c r="C290" s="514"/>
      <c r="D290" s="514"/>
      <c r="E290" s="514"/>
      <c r="F290" s="514"/>
      <c r="G290" s="514"/>
      <c r="H290" s="515"/>
      <c r="I290" s="515"/>
    </row>
    <row r="291" spans="1:9" x14ac:dyDescent="0.2">
      <c r="A291" s="514"/>
      <c r="B291" s="514"/>
      <c r="C291" s="514"/>
      <c r="D291" s="514"/>
      <c r="E291" s="514"/>
      <c r="F291" s="514"/>
      <c r="G291" s="514"/>
      <c r="H291" s="515"/>
      <c r="I291" s="515"/>
    </row>
    <row r="292" spans="1:9" x14ac:dyDescent="0.2">
      <c r="A292" s="514"/>
      <c r="B292" s="514"/>
      <c r="C292" s="514"/>
      <c r="D292" s="514"/>
      <c r="E292" s="514"/>
      <c r="F292" s="514"/>
      <c r="G292" s="514"/>
      <c r="H292" s="515"/>
      <c r="I292" s="515"/>
    </row>
    <row r="293" spans="1:9" x14ac:dyDescent="0.2">
      <c r="A293" s="514"/>
      <c r="B293" s="514"/>
      <c r="C293" s="514"/>
      <c r="D293" s="514"/>
      <c r="E293" s="514"/>
      <c r="F293" s="514"/>
      <c r="G293" s="514"/>
      <c r="H293" s="515"/>
      <c r="I293" s="515"/>
    </row>
    <row r="294" spans="1:9" x14ac:dyDescent="0.2">
      <c r="A294" s="514"/>
      <c r="B294" s="514"/>
      <c r="C294" s="514"/>
      <c r="D294" s="514"/>
      <c r="E294" s="514"/>
      <c r="F294" s="514"/>
      <c r="G294" s="514"/>
      <c r="H294" s="515"/>
      <c r="I294" s="515"/>
    </row>
    <row r="295" spans="1:9" x14ac:dyDescent="0.2">
      <c r="A295" s="514"/>
      <c r="B295" s="514"/>
      <c r="C295" s="514"/>
      <c r="D295" s="514"/>
      <c r="E295" s="514"/>
      <c r="F295" s="514"/>
      <c r="G295" s="514"/>
      <c r="H295" s="515"/>
      <c r="I295" s="515"/>
    </row>
    <row r="296" spans="1:9" x14ac:dyDescent="0.2">
      <c r="A296" s="514"/>
      <c r="B296" s="514"/>
      <c r="C296" s="514"/>
      <c r="D296" s="514"/>
      <c r="E296" s="514"/>
      <c r="F296" s="514"/>
      <c r="G296" s="514"/>
      <c r="H296" s="515"/>
      <c r="I296" s="515"/>
    </row>
    <row r="297" spans="1:9" x14ac:dyDescent="0.2">
      <c r="A297" s="514"/>
      <c r="B297" s="514"/>
      <c r="C297" s="514"/>
      <c r="D297" s="514"/>
      <c r="E297" s="514"/>
      <c r="F297" s="514"/>
      <c r="G297" s="514"/>
      <c r="H297" s="515"/>
      <c r="I297" s="515"/>
    </row>
    <row r="298" spans="1:9" x14ac:dyDescent="0.2">
      <c r="A298" s="514"/>
      <c r="B298" s="514"/>
      <c r="C298" s="514"/>
      <c r="D298" s="514"/>
      <c r="E298" s="514"/>
      <c r="F298" s="514"/>
      <c r="G298" s="514"/>
      <c r="H298" s="515"/>
      <c r="I298" s="515"/>
    </row>
    <row r="299" spans="1:9" x14ac:dyDescent="0.2">
      <c r="A299" s="514"/>
      <c r="B299" s="514"/>
      <c r="C299" s="514"/>
      <c r="D299" s="514"/>
      <c r="E299" s="514"/>
      <c r="F299" s="514"/>
      <c r="G299" s="514"/>
      <c r="H299" s="515"/>
      <c r="I299" s="515"/>
    </row>
    <row r="300" spans="1:9" x14ac:dyDescent="0.2">
      <c r="A300" s="514"/>
      <c r="B300" s="514"/>
      <c r="C300" s="514"/>
      <c r="D300" s="514"/>
      <c r="E300" s="514"/>
      <c r="F300" s="514"/>
      <c r="G300" s="514"/>
      <c r="H300" s="515"/>
      <c r="I300" s="515"/>
    </row>
    <row r="301" spans="1:9" x14ac:dyDescent="0.2">
      <c r="A301" s="514"/>
      <c r="B301" s="514"/>
      <c r="C301" s="514"/>
      <c r="D301" s="514"/>
      <c r="E301" s="514"/>
      <c r="F301" s="514"/>
      <c r="G301" s="514"/>
      <c r="H301" s="515"/>
      <c r="I301" s="515"/>
    </row>
    <row r="302" spans="1:9" x14ac:dyDescent="0.2">
      <c r="A302" s="514"/>
      <c r="B302" s="514"/>
      <c r="C302" s="514"/>
      <c r="D302" s="514"/>
      <c r="E302" s="514"/>
      <c r="F302" s="514"/>
      <c r="G302" s="514"/>
      <c r="H302" s="515"/>
      <c r="I302" s="515"/>
    </row>
    <row r="303" spans="1:9" x14ac:dyDescent="0.2">
      <c r="A303" s="514"/>
      <c r="B303" s="514"/>
      <c r="C303" s="514"/>
      <c r="D303" s="514"/>
      <c r="E303" s="514"/>
      <c r="F303" s="514"/>
      <c r="G303" s="514"/>
      <c r="H303" s="515"/>
      <c r="I303" s="515"/>
    </row>
    <row r="304" spans="1:9" x14ac:dyDescent="0.2">
      <c r="A304" s="514"/>
      <c r="B304" s="514"/>
      <c r="C304" s="514"/>
      <c r="D304" s="514"/>
      <c r="E304" s="514"/>
      <c r="F304" s="514"/>
      <c r="G304" s="514"/>
      <c r="H304" s="515"/>
      <c r="I304" s="515"/>
    </row>
    <row r="305" spans="1:9" x14ac:dyDescent="0.2">
      <c r="A305" s="514"/>
      <c r="B305" s="514"/>
      <c r="C305" s="514"/>
      <c r="D305" s="514"/>
      <c r="E305" s="514"/>
      <c r="F305" s="514"/>
      <c r="G305" s="514"/>
      <c r="H305" s="515"/>
      <c r="I305" s="515"/>
    </row>
    <row r="306" spans="1:9" x14ac:dyDescent="0.2">
      <c r="A306" s="514"/>
      <c r="B306" s="514"/>
      <c r="C306" s="514"/>
      <c r="D306" s="514"/>
      <c r="E306" s="514"/>
      <c r="F306" s="514"/>
      <c r="G306" s="514"/>
      <c r="H306" s="515"/>
      <c r="I306" s="515"/>
    </row>
    <row r="307" spans="1:9" x14ac:dyDescent="0.2">
      <c r="A307" s="514"/>
      <c r="B307" s="514"/>
      <c r="C307" s="514"/>
      <c r="D307" s="514"/>
      <c r="E307" s="514"/>
      <c r="F307" s="514"/>
      <c r="G307" s="514"/>
      <c r="H307" s="515"/>
      <c r="I307" s="515"/>
    </row>
    <row r="308" spans="1:9" x14ac:dyDescent="0.2">
      <c r="A308" s="514"/>
      <c r="B308" s="514"/>
      <c r="C308" s="514"/>
      <c r="D308" s="514"/>
      <c r="E308" s="514"/>
      <c r="F308" s="514"/>
      <c r="G308" s="514"/>
      <c r="H308" s="515"/>
      <c r="I308" s="515"/>
    </row>
  </sheetData>
  <mergeCells count="25">
    <mergeCell ref="A1:F1"/>
    <mergeCell ref="G1:J2"/>
    <mergeCell ref="K1:K4"/>
    <mergeCell ref="A2:F2"/>
    <mergeCell ref="A3:F3"/>
    <mergeCell ref="G3:J4"/>
    <mergeCell ref="A4:F4"/>
    <mergeCell ref="A6:K6"/>
    <mergeCell ref="A8:I8"/>
    <mergeCell ref="A9:G9"/>
    <mergeCell ref="H9:H11"/>
    <mergeCell ref="I9:K9"/>
    <mergeCell ref="A10:E10"/>
    <mergeCell ref="G10:G11"/>
    <mergeCell ref="I10:I11"/>
    <mergeCell ref="J10:J11"/>
    <mergeCell ref="K10:K11"/>
    <mergeCell ref="A222:G222"/>
    <mergeCell ref="A246:G246"/>
    <mergeCell ref="A11:F11"/>
    <mergeCell ref="A12:G12"/>
    <mergeCell ref="A18:G18"/>
    <mergeCell ref="A157:G157"/>
    <mergeCell ref="A171:G171"/>
    <mergeCell ref="A187:G187"/>
  </mergeCells>
  <conditionalFormatting sqref="G252:G256 G250 G248 D211:G212 D207:F210 D204:F204 G219:G220 G236:G243 G224:G230 G232:G234 E237:F243 G201:G210 G213:G217 E197:F199 G185:G186 G175 G173 G177:G183 G166 G168:G169 G191 G189 G155 G35:G153 G20:G33 E88:F88 G158:G164 G14:G16 G193:G199 E200:G200">
    <cfRule type="cellIs" dxfId="2" priority="2" stopIfTrue="1" operator="equal">
      <formula>#REF!</formula>
    </cfRule>
  </conditionalFormatting>
  <conditionalFormatting sqref="G154">
    <cfRule type="cellIs" dxfId="1" priority="3" stopIfTrue="1" operator="equal">
      <formula>#REF!</formula>
    </cfRule>
  </conditionalFormatting>
  <conditionalFormatting sqref="F46:G47 E199:G199 G202:G203">
    <cfRule type="cellIs" dxfId="0" priority="1" stopIfTrue="1" operator="equal">
      <formula>#REF!</formula>
    </cfRule>
  </conditionalFormatting>
  <printOptions horizontalCentered="1"/>
  <pageMargins left="0.59055118110236227" right="0.51181102362204722" top="0.55118110236220474" bottom="0.59055118110236227" header="0" footer="0"/>
  <pageSetup scale="54" fitToWidth="0" fitToHeight="0" orientation="portrait" r:id="rId1"/>
  <headerFooter alignWithMargins="0">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3</vt:lpstr>
      <vt:lpstr>FORMATO 4 CONSOLIDADO</vt:lpstr>
      <vt:lpstr>'FORMATO 4 CONSOLIDADO'!Área_de_impresión</vt:lpstr>
      <vt:lpstr>'FORMATO 4 CONSOLIDADO'!Títulos_a_imprimir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DISAN - LUZ MARINA CASALLAS RUBIO</dc:creator>
  <cp:lastModifiedBy>DISAN - JOSE FERNANDO AGUDELO VALENCIA</cp:lastModifiedBy>
  <cp:lastPrinted>2018-01-16T19:29:08Z</cp:lastPrinted>
  <dcterms:created xsi:type="dcterms:W3CDTF">2015-09-30T23:37:14Z</dcterms:created>
  <dcterms:modified xsi:type="dcterms:W3CDTF">2018-01-30T13:17:28Z</dcterms:modified>
</cp:coreProperties>
</file>